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1715" windowHeight="14025" activeTab="2"/>
  </bookViews>
  <sheets>
    <sheet name="Setup" sheetId="1" r:id="rId1"/>
    <sheet name="Entries" sheetId="2" r:id="rId2"/>
    <sheet name="Results Input" sheetId="3" r:id="rId3"/>
    <sheet name="Results Overall" sheetId="4" r:id="rId4"/>
    <sheet name="Results by Class" sheetId="5" r:id="rId5"/>
    <sheet name="Results for League" sheetId="6" r:id="rId6"/>
  </sheets>
  <definedNames>
    <definedName name="_xlfn.COUNTIFS" hidden="1">#NAME?</definedName>
    <definedName name="_xlfn.IFERROR" hidden="1">#NAME?</definedName>
    <definedName name="Classes">'Setup'!$L$8:$L$22</definedName>
    <definedName name="ControlValues">'Setup'!$B$11:$G$46</definedName>
    <definedName name="CourseNames">'Setup'!$B$51:$G$56</definedName>
    <definedName name="Entries">'Entries'!$B$10:$Y$209</definedName>
    <definedName name="EventDate">'Setup'!$B$4</definedName>
    <definedName name="EventName">'Setup'!$B$2</definedName>
    <definedName name="MaxLateness">'Setup'!$J$8</definedName>
    <definedName name="NumberOfCourses">'Setup'!$B$58</definedName>
    <definedName name="NumberOfEntries">'Results Input'!$BC$2</definedName>
    <definedName name="Penalties">'Setup'!$J$9:$J$39</definedName>
    <definedName name="Results">'Results Input'!$A$10:$CQ$209</definedName>
    <definedName name="SoloPair">'Setup'!$O$8:$O$9</definedName>
    <definedName name="TimeLimitHours">'Setup'!$B$7:$G$7</definedName>
    <definedName name="TimeLimitMins">'Setup'!$B$8:$G$8</definedName>
  </definedNames>
  <calcPr fullCalcOnLoad="1"/>
</workbook>
</file>

<file path=xl/sharedStrings.xml><?xml version="1.0" encoding="utf-8"?>
<sst xmlns="http://schemas.openxmlformats.org/spreadsheetml/2006/main" count="705" uniqueCount="268">
  <si>
    <t>A</t>
  </si>
  <si>
    <t>B</t>
  </si>
  <si>
    <t>C</t>
  </si>
  <si>
    <t>D</t>
  </si>
  <si>
    <t>Mins</t>
  </si>
  <si>
    <t>Course</t>
  </si>
  <si>
    <t>Event Name</t>
  </si>
  <si>
    <t>Event Date</t>
  </si>
  <si>
    <t>E</t>
  </si>
  <si>
    <t>F</t>
  </si>
  <si>
    <t>G</t>
  </si>
  <si>
    <t>Time Limit - Hours</t>
  </si>
  <si>
    <t>Lateness Penalties</t>
  </si>
  <si>
    <t>31+</t>
  </si>
  <si>
    <t>APL</t>
  </si>
  <si>
    <t>Control Values</t>
  </si>
  <si>
    <t>Number of Controls</t>
  </si>
  <si>
    <t>Total Points Available</t>
  </si>
  <si>
    <t>Minutes</t>
  </si>
  <si>
    <t>Penalty</t>
  </si>
  <si>
    <t>Event Categories</t>
  </si>
  <si>
    <t>Y18</t>
  </si>
  <si>
    <t>M21</t>
  </si>
  <si>
    <t>W21</t>
  </si>
  <si>
    <t>M40</t>
  </si>
  <si>
    <t>W40</t>
  </si>
  <si>
    <t>M50</t>
  </si>
  <si>
    <t>W50</t>
  </si>
  <si>
    <t>M60</t>
  </si>
  <si>
    <t>W60</t>
  </si>
  <si>
    <t>X21</t>
  </si>
  <si>
    <t>X40</t>
  </si>
  <si>
    <t>X50</t>
  </si>
  <si>
    <t>X60</t>
  </si>
  <si>
    <t>(do not edit)</t>
  </si>
  <si>
    <t>Class</t>
  </si>
  <si>
    <t>Youth (15-17)</t>
  </si>
  <si>
    <t>Open Men (18-39) / (34-79)</t>
  </si>
  <si>
    <t>Open Women (18-39) / (34-79)</t>
  </si>
  <si>
    <t>Description (age range - solo) / (combined age range - team)</t>
  </si>
  <si>
    <t>Men (40-49) / (80-99)</t>
  </si>
  <si>
    <t>Women (40-49) / (80-99)</t>
  </si>
  <si>
    <t>Men (50-59) / (100-119)</t>
  </si>
  <si>
    <t>Women (50-59) / (100-119)</t>
  </si>
  <si>
    <t>Men (60+) / (120+)</t>
  </si>
  <si>
    <t>Women (60+) / (120+)</t>
  </si>
  <si>
    <t>Mixed team (34-79)</t>
  </si>
  <si>
    <t>Mixed team (80-99)</t>
  </si>
  <si>
    <t>Mixed team (100-119)</t>
  </si>
  <si>
    <t>Mixed team (120+)</t>
  </si>
  <si>
    <t>Generation (junior 12-14 or youth 15-17 with adult 18+)</t>
  </si>
  <si>
    <t>T21</t>
  </si>
  <si>
    <t>Tandem (any rider with adult 18+)</t>
  </si>
  <si>
    <t>Solo</t>
  </si>
  <si>
    <t>Pair</t>
  </si>
  <si>
    <t>Record ID</t>
  </si>
  <si>
    <t>SoloPair</t>
  </si>
  <si>
    <t>Surname</t>
  </si>
  <si>
    <t>Gender</t>
  </si>
  <si>
    <t>AgeClass</t>
  </si>
  <si>
    <t>DOB</t>
  </si>
  <si>
    <t>Emergency Telephone</t>
  </si>
  <si>
    <t>Mobile</t>
  </si>
  <si>
    <t>Email</t>
  </si>
  <si>
    <t>SINumber</t>
  </si>
  <si>
    <t>EMitNumber</t>
  </si>
  <si>
    <t>Amount Paid</t>
  </si>
  <si>
    <t>ExtrasOne</t>
  </si>
  <si>
    <t>ExtrasTwo</t>
  </si>
  <si>
    <t>ExtrasThree</t>
  </si>
  <si>
    <t>ExtrasFour</t>
  </si>
  <si>
    <t>Race Number</t>
  </si>
  <si>
    <t>Solo/ Pair</t>
  </si>
  <si>
    <t>Membership Number</t>
  </si>
  <si>
    <t>First Name</t>
  </si>
  <si>
    <t>Member Type</t>
  </si>
  <si>
    <t>Rider 1</t>
  </si>
  <si>
    <t>Start</t>
  </si>
  <si>
    <t>hr</t>
  </si>
  <si>
    <t>min</t>
  </si>
  <si>
    <t>Finish</t>
  </si>
  <si>
    <t>x</t>
  </si>
  <si>
    <t>Elapsed</t>
  </si>
  <si>
    <t>Controls Punched</t>
  </si>
  <si>
    <t>Max</t>
  </si>
  <si>
    <t>Visits</t>
  </si>
  <si>
    <t>mn</t>
  </si>
  <si>
    <t>Elap</t>
  </si>
  <si>
    <t>Limit</t>
  </si>
  <si>
    <t>Late</t>
  </si>
  <si>
    <t>Punched Points</t>
  </si>
  <si>
    <t>Race No</t>
  </si>
  <si>
    <t>Pair/Solo</t>
  </si>
  <si>
    <t>Penalty Points</t>
  </si>
  <si>
    <t>Adjust Points</t>
  </si>
  <si>
    <t>Final Points</t>
  </si>
  <si>
    <t>Rider 2</t>
  </si>
  <si>
    <t>Name or Description</t>
  </si>
  <si>
    <t>Number of Courses</t>
  </si>
  <si>
    <t>Reqd</t>
  </si>
  <si>
    <t>-</t>
  </si>
  <si>
    <t>Number of entries (teams)</t>
  </si>
  <si>
    <t>Pos</t>
  </si>
  <si>
    <t>Time</t>
  </si>
  <si>
    <t>Pts</t>
  </si>
  <si>
    <t>Pen</t>
  </si>
  <si>
    <t>Adj</t>
  </si>
  <si>
    <t>Final</t>
  </si>
  <si>
    <t/>
  </si>
  <si>
    <t>MTB1</t>
  </si>
  <si>
    <t>MTB2</t>
  </si>
  <si>
    <t>Next First Name</t>
  </si>
  <si>
    <t>Next Surname</t>
  </si>
  <si>
    <t>Next MTB#</t>
  </si>
  <si>
    <t>When manually entering a pair, put both riders on their own line but give the pair the same race number</t>
  </si>
  <si>
    <t>Please check AgeClass - when entering online riders often forget to select correct class and appear as 'Y18'</t>
  </si>
  <si>
    <t>Notes:</t>
  </si>
  <si>
    <t>Midland MBO in the Welland Valley - Wilbarston</t>
  </si>
  <si>
    <t>3 hour Wilbarston - 23 Checkpoints</t>
  </si>
  <si>
    <t>MTB8830/F</t>
  </si>
  <si>
    <t>Jonathan</t>
  </si>
  <si>
    <t>Fobbester</t>
  </si>
  <si>
    <t>MTB8355/F</t>
  </si>
  <si>
    <t>phil</t>
  </si>
  <si>
    <t>clark</t>
  </si>
  <si>
    <t>MTB2561/F</t>
  </si>
  <si>
    <t>jeff</t>
  </si>
  <si>
    <t>mew</t>
  </si>
  <si>
    <t>MTB7262/F</t>
  </si>
  <si>
    <t>Martyn</t>
  </si>
  <si>
    <t>Bevan</t>
  </si>
  <si>
    <t>MTB6949/F</t>
  </si>
  <si>
    <t>Anthony</t>
  </si>
  <si>
    <t>MTB7433/F</t>
  </si>
  <si>
    <t>Michael</t>
  </si>
  <si>
    <t>Lole</t>
  </si>
  <si>
    <t>MTB7421/F</t>
  </si>
  <si>
    <t>Bernard</t>
  </si>
  <si>
    <t>Lamb</t>
  </si>
  <si>
    <t>MTB1386/F</t>
  </si>
  <si>
    <t>chris</t>
  </si>
  <si>
    <t>louth</t>
  </si>
  <si>
    <t>MTB8788/F</t>
  </si>
  <si>
    <t>dos Remedios</t>
  </si>
  <si>
    <t>MTB6023/F</t>
  </si>
  <si>
    <t>Simon</t>
  </si>
  <si>
    <t>Groves</t>
  </si>
  <si>
    <t>MTB7461/F</t>
  </si>
  <si>
    <t>Ian</t>
  </si>
  <si>
    <t>Daniels</t>
  </si>
  <si>
    <t>MTB7902/F</t>
  </si>
  <si>
    <t>Geoffrey</t>
  </si>
  <si>
    <t xml:space="preserve"> Ford</t>
  </si>
  <si>
    <t>MTB7419/F</t>
  </si>
  <si>
    <t>Philip</t>
  </si>
  <si>
    <t>Lewis</t>
  </si>
  <si>
    <t>MTB7459/F</t>
  </si>
  <si>
    <t>John</t>
  </si>
  <si>
    <t>Wilton</t>
  </si>
  <si>
    <t>MTB7214/F</t>
  </si>
  <si>
    <t>Andy</t>
  </si>
  <si>
    <t>Smith</t>
  </si>
  <si>
    <t>MTB7468/F</t>
  </si>
  <si>
    <t>Paul</t>
  </si>
  <si>
    <t>Shout</t>
  </si>
  <si>
    <t>MTB7570/F</t>
  </si>
  <si>
    <t>Mike</t>
  </si>
  <si>
    <t>Snell</t>
  </si>
  <si>
    <t>MTB6456/F</t>
  </si>
  <si>
    <t>Lisa</t>
  </si>
  <si>
    <t xml:space="preserve"> Foster</t>
  </si>
  <si>
    <t>MTB7774/F</t>
  </si>
  <si>
    <t>Richard</t>
  </si>
  <si>
    <t>McCann</t>
  </si>
  <si>
    <t>MTB2669/F</t>
  </si>
  <si>
    <t>Steven</t>
  </si>
  <si>
    <t>MTB0952/F</t>
  </si>
  <si>
    <t>Dave</t>
  </si>
  <si>
    <t>Tipper</t>
  </si>
  <si>
    <t>MTB8851/F</t>
  </si>
  <si>
    <t>Tina</t>
  </si>
  <si>
    <t>Waters</t>
  </si>
  <si>
    <t>MTB8915/F</t>
  </si>
  <si>
    <t>Malcolm</t>
  </si>
  <si>
    <t>MTB7473/F</t>
  </si>
  <si>
    <t>Haigh</t>
  </si>
  <si>
    <t>MTB8859/F</t>
  </si>
  <si>
    <t>Alan</t>
  </si>
  <si>
    <t>Shergold</t>
  </si>
  <si>
    <t>MTB8924/F</t>
  </si>
  <si>
    <t>Matthew</t>
  </si>
  <si>
    <t>MTB7368/F</t>
  </si>
  <si>
    <t>Mark</t>
  </si>
  <si>
    <t>Sherwood</t>
  </si>
  <si>
    <t>MTB8147/F</t>
  </si>
  <si>
    <t>Jamie</t>
  </si>
  <si>
    <t>Marsh</t>
  </si>
  <si>
    <t>MTB2349/F</t>
  </si>
  <si>
    <t>Rowley</t>
  </si>
  <si>
    <t>MTB0021/F</t>
  </si>
  <si>
    <t>Welbourn</t>
  </si>
  <si>
    <t>MTB7397/F</t>
  </si>
  <si>
    <t>MTB0122/F</t>
  </si>
  <si>
    <t>Kevin</t>
  </si>
  <si>
    <t>Dawes</t>
  </si>
  <si>
    <t>MTB2619/F</t>
  </si>
  <si>
    <t>David</t>
  </si>
  <si>
    <t>Sleath</t>
  </si>
  <si>
    <t>MTB8925/F</t>
  </si>
  <si>
    <t>Daryl</t>
  </si>
  <si>
    <t>Collis</t>
  </si>
  <si>
    <t>MTB8926/F</t>
  </si>
  <si>
    <t>MTB8548/F</t>
  </si>
  <si>
    <t>Luke</t>
  </si>
  <si>
    <t>Vernon</t>
  </si>
  <si>
    <t>MTB8872/F</t>
  </si>
  <si>
    <t>Rob</t>
  </si>
  <si>
    <t>Thursby</t>
  </si>
  <si>
    <t>MTB8784/F</t>
  </si>
  <si>
    <t>Phil</t>
  </si>
  <si>
    <t>MTB7404/F</t>
  </si>
  <si>
    <t>French</t>
  </si>
  <si>
    <t>MTB8797/F</t>
  </si>
  <si>
    <t>Newbury</t>
  </si>
  <si>
    <t>MTB8890/F</t>
  </si>
  <si>
    <t>Andrew</t>
  </si>
  <si>
    <t>Fraser</t>
  </si>
  <si>
    <t>MTB7721/F</t>
  </si>
  <si>
    <t>Nicholas</t>
  </si>
  <si>
    <t>Turner-Henke</t>
  </si>
  <si>
    <t>MTB7136/F</t>
  </si>
  <si>
    <t>Eddy</t>
  </si>
  <si>
    <t>Loftus</t>
  </si>
  <si>
    <t>MTB7135/F</t>
  </si>
  <si>
    <t>Vicky</t>
  </si>
  <si>
    <t>MTB8861/F</t>
  </si>
  <si>
    <t>Dalton</t>
  </si>
  <si>
    <t>MTB8760/F</t>
  </si>
  <si>
    <t>Jim</t>
  </si>
  <si>
    <t>Bryan</t>
  </si>
  <si>
    <t>Elson</t>
  </si>
  <si>
    <t>Chris</t>
  </si>
  <si>
    <t>Martin</t>
  </si>
  <si>
    <t>Scott</t>
  </si>
  <si>
    <t>Burgin</t>
  </si>
  <si>
    <t>Kai</t>
  </si>
  <si>
    <t>MTB8869/F</t>
  </si>
  <si>
    <t>non-member</t>
  </si>
  <si>
    <t>MTB8302/F</t>
  </si>
  <si>
    <t xml:space="preserve">Steve </t>
  </si>
  <si>
    <t>Kettlewell</t>
  </si>
  <si>
    <t>MTB4008/F</t>
  </si>
  <si>
    <t>Kirk</t>
  </si>
  <si>
    <t>Howe</t>
  </si>
  <si>
    <t>MTB7350/F</t>
  </si>
  <si>
    <t>Bill</t>
  </si>
  <si>
    <t>Hiscock</t>
  </si>
  <si>
    <t>Total Riders</t>
  </si>
  <si>
    <t>On the Day Riders</t>
  </si>
  <si>
    <t>MTB8816/F</t>
  </si>
  <si>
    <t>Brian</t>
  </si>
  <si>
    <t>Ninness</t>
  </si>
  <si>
    <t>Bowmer (E-Bike)</t>
  </si>
  <si>
    <t>Davidson  (NO SHOW)</t>
  </si>
  <si>
    <t>Sheppard   (NO SHOW)</t>
  </si>
  <si>
    <t>OUT</t>
  </si>
  <si>
    <t>IN</t>
  </si>
  <si>
    <t>ALL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</si>
</sst>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0;\-0;;@"/>
    <numFmt numFmtId="167" formatCode="*0##"/>
    <numFmt numFmtId="168" formatCode="*0#"/>
    <numFmt numFmtId="169" formatCode="[$-F400]h:mm:ss\ AM/PM"/>
  </numFmts>
  <fonts count="17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66" fontId="0" fillId="4" borderId="10" xfId="0" applyNumberFormat="1" applyFill="1" applyBorder="1" applyAlignment="1" applyProtection="1">
      <alignment horizontal="center"/>
      <protection locked="0"/>
    </xf>
    <xf numFmtId="166" fontId="0" fillId="4" borderId="10" xfId="0" applyNumberFormat="1" applyFill="1" applyBorder="1" applyAlignment="1" applyProtection="1">
      <alignment horizontal="right"/>
      <protection locked="0"/>
    </xf>
    <xf numFmtId="166" fontId="0" fillId="4" borderId="11" xfId="0" applyNumberFormat="1" applyFill="1" applyBorder="1" applyAlignment="1" applyProtection="1">
      <alignment horizontal="center"/>
      <protection locked="0"/>
    </xf>
    <xf numFmtId="166" fontId="0" fillId="4" borderId="11" xfId="0" applyNumberFormat="1" applyFill="1" applyBorder="1" applyAlignment="1" applyProtection="1">
      <alignment horizontal="right"/>
      <protection locked="0"/>
    </xf>
    <xf numFmtId="166" fontId="0" fillId="4" borderId="12" xfId="0" applyNumberFormat="1" applyFill="1" applyBorder="1" applyAlignment="1" applyProtection="1">
      <alignment horizontal="center"/>
      <protection locked="0"/>
    </xf>
    <xf numFmtId="166" fontId="0" fillId="4" borderId="12" xfId="0" applyNumberFormat="1" applyFill="1" applyBorder="1" applyAlignment="1" applyProtection="1">
      <alignment horizontal="right"/>
      <protection locked="0"/>
    </xf>
    <xf numFmtId="0" fontId="0" fillId="4" borderId="13" xfId="0" applyNumberFormat="1" applyFill="1" applyBorder="1" applyAlignment="1" applyProtection="1">
      <alignment/>
      <protection locked="0"/>
    </xf>
    <xf numFmtId="0" fontId="0" fillId="4" borderId="14" xfId="0" applyNumberFormat="1" applyFill="1" applyBorder="1" applyAlignment="1" applyProtection="1">
      <alignment/>
      <protection locked="0"/>
    </xf>
    <xf numFmtId="0" fontId="0" fillId="4" borderId="15" xfId="0" applyNumberFormat="1" applyFill="1" applyBorder="1" applyAlignment="1" applyProtection="1">
      <alignment/>
      <protection locked="0"/>
    </xf>
    <xf numFmtId="0" fontId="0" fillId="4" borderId="16" xfId="0" applyNumberFormat="1" applyFill="1" applyBorder="1" applyAlignment="1" applyProtection="1">
      <alignment/>
      <protection locked="0"/>
    </xf>
    <xf numFmtId="0" fontId="0" fillId="4" borderId="17" xfId="0" applyNumberFormat="1" applyFill="1" applyBorder="1" applyAlignment="1" applyProtection="1">
      <alignment/>
      <protection locked="0"/>
    </xf>
    <xf numFmtId="0" fontId="0" fillId="4" borderId="18" xfId="0" applyNumberFormat="1" applyFill="1" applyBorder="1" applyAlignment="1" applyProtection="1">
      <alignment/>
      <protection locked="0"/>
    </xf>
    <xf numFmtId="0" fontId="0" fillId="4" borderId="19" xfId="0" applyNumberFormat="1" applyFill="1" applyBorder="1" applyAlignment="1" applyProtection="1">
      <alignment/>
      <protection locked="0"/>
    </xf>
    <xf numFmtId="0" fontId="0" fillId="4" borderId="20" xfId="0" applyNumberFormat="1" applyFill="1" applyBorder="1" applyAlignment="1" applyProtection="1">
      <alignment/>
      <protection locked="0"/>
    </xf>
    <xf numFmtId="0" fontId="0" fillId="4" borderId="21" xfId="0" applyNumberFormat="1" applyFill="1" applyBorder="1" applyAlignment="1" applyProtection="1">
      <alignment/>
      <protection locked="0"/>
    </xf>
    <xf numFmtId="166" fontId="0" fillId="4" borderId="22" xfId="0" applyNumberFormat="1" applyFill="1" applyBorder="1" applyAlignment="1" applyProtection="1">
      <alignment horizontal="center"/>
      <protection locked="0"/>
    </xf>
    <xf numFmtId="166" fontId="0" fillId="4" borderId="16" xfId="0" applyNumberFormat="1" applyFill="1" applyBorder="1" applyAlignment="1" applyProtection="1">
      <alignment horizontal="center"/>
      <protection locked="0"/>
    </xf>
    <xf numFmtId="166" fontId="0" fillId="4" borderId="23" xfId="0" applyNumberFormat="1" applyFill="1" applyBorder="1" applyAlignment="1" applyProtection="1">
      <alignment horizontal="center"/>
      <protection locked="0"/>
    </xf>
    <xf numFmtId="166" fontId="0" fillId="4" borderId="17" xfId="0" applyNumberFormat="1" applyFill="1" applyBorder="1" applyAlignment="1" applyProtection="1">
      <alignment horizontal="center"/>
      <protection locked="0"/>
    </xf>
    <xf numFmtId="166" fontId="0" fillId="4" borderId="24" xfId="0" applyNumberFormat="1" applyFill="1" applyBorder="1" applyAlignment="1" applyProtection="1">
      <alignment horizontal="center"/>
      <protection locked="0"/>
    </xf>
    <xf numFmtId="166" fontId="0" fillId="4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2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Alignment="1" applyProtection="1">
      <alignment horizontal="left" inden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166" fontId="0" fillId="0" borderId="27" xfId="0" applyNumberFormat="1" applyBorder="1" applyAlignment="1" applyProtection="1">
      <alignment horizontal="center"/>
      <protection/>
    </xf>
    <xf numFmtId="166" fontId="0" fillId="0" borderId="29" xfId="0" applyNumberFormat="1" applyBorder="1" applyAlignment="1" applyProtection="1">
      <alignment horizontal="center"/>
      <protection/>
    </xf>
    <xf numFmtId="166" fontId="0" fillId="0" borderId="3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/>
    </xf>
    <xf numFmtId="166" fontId="0" fillId="0" borderId="32" xfId="0" applyNumberFormat="1" applyBorder="1" applyAlignment="1" applyProtection="1">
      <alignment horizontal="center"/>
      <protection/>
    </xf>
    <xf numFmtId="166" fontId="0" fillId="0" borderId="25" xfId="0" applyNumberFormat="1" applyBorder="1" applyAlignment="1" applyProtection="1">
      <alignment horizontal="center"/>
      <protection/>
    </xf>
    <xf numFmtId="166" fontId="0" fillId="0" borderId="33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6" fontId="0" fillId="0" borderId="23" xfId="0" applyNumberForma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66" fontId="0" fillId="0" borderId="24" xfId="0" applyNumberFormat="1" applyBorder="1" applyAlignment="1" applyProtection="1">
      <alignment horizontal="center"/>
      <protection/>
    </xf>
    <xf numFmtId="166" fontId="0" fillId="0" borderId="12" xfId="0" applyNumberFormat="1" applyBorder="1" applyAlignment="1" applyProtection="1">
      <alignment horizontal="center"/>
      <protection/>
    </xf>
    <xf numFmtId="166" fontId="0" fillId="0" borderId="18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 horizontal="right"/>
      <protection/>
    </xf>
    <xf numFmtId="166" fontId="0" fillId="0" borderId="11" xfId="0" applyNumberFormat="1" applyBorder="1" applyAlignment="1" applyProtection="1">
      <alignment horizontal="right"/>
      <protection/>
    </xf>
    <xf numFmtId="166" fontId="0" fillId="0" borderId="16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66" fontId="0" fillId="0" borderId="14" xfId="0" applyNumberFormat="1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66" fontId="0" fillId="0" borderId="17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166" fontId="0" fillId="0" borderId="15" xfId="0" applyNumberFormat="1" applyBorder="1" applyAlignment="1" applyProtection="1">
      <alignment horizontal="right"/>
      <protection/>
    </xf>
    <xf numFmtId="166" fontId="0" fillId="0" borderId="12" xfId="0" applyNumberFormat="1" applyBorder="1" applyAlignment="1" applyProtection="1">
      <alignment horizontal="right"/>
      <protection/>
    </xf>
    <xf numFmtId="166" fontId="0" fillId="0" borderId="18" xfId="0" applyNumberFormat="1" applyBorder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24" borderId="0" xfId="0" applyFill="1" applyAlignment="1" applyProtection="1">
      <alignment horizontal="center"/>
      <protection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164" fontId="0" fillId="4" borderId="20" xfId="0" applyNumberFormat="1" applyFill="1" applyBorder="1" applyAlignment="1" applyProtection="1">
      <alignment horizontal="left"/>
      <protection locked="0"/>
    </xf>
    <xf numFmtId="164" fontId="0" fillId="4" borderId="14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textRotation="90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32" xfId="0" applyBorder="1" applyAlignment="1" applyProtection="1">
      <alignment horizontal="right" vertical="center" textRotation="90"/>
      <protection/>
    </xf>
    <xf numFmtId="0" fontId="0" fillId="0" borderId="23" xfId="0" applyBorder="1" applyAlignment="1" applyProtection="1">
      <alignment horizontal="right" vertical="center" textRotation="90"/>
      <protection/>
    </xf>
    <xf numFmtId="0" fontId="0" fillId="0" borderId="24" xfId="0" applyBorder="1" applyAlignment="1" applyProtection="1">
      <alignment horizontal="right" vertical="center" textRotation="90"/>
      <protection/>
    </xf>
    <xf numFmtId="0" fontId="0" fillId="0" borderId="0" xfId="0" applyAlignment="1" applyProtection="1">
      <alignment horizontal="center" textRotation="90"/>
      <protection/>
    </xf>
    <xf numFmtId="164" fontId="0" fillId="0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5</xdr:col>
      <xdr:colOff>0</xdr:colOff>
      <xdr:row>7</xdr:row>
      <xdr:rowOff>0</xdr:rowOff>
    </xdr:to>
    <xdr:pic>
      <xdr:nvPicPr>
        <xdr:cNvPr id="1" name="Results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191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123825</xdr:rowOff>
    </xdr:from>
    <xdr:to>
      <xdr:col>5</xdr:col>
      <xdr:colOff>0</xdr:colOff>
      <xdr:row>4</xdr:row>
      <xdr:rowOff>123825</xdr:rowOff>
    </xdr:to>
    <xdr:pic>
      <xdr:nvPicPr>
        <xdr:cNvPr id="2" name="Entr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4572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8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19.00390625" style="3" bestFit="1" customWidth="1"/>
    <col min="2" max="7" width="9.140625" style="4" customWidth="1"/>
    <col min="8" max="8" width="3.00390625" style="4" customWidth="1"/>
    <col min="9" max="10" width="9.28125" style="4" customWidth="1"/>
    <col min="11" max="11" width="2.57421875" style="4" customWidth="1"/>
    <col min="12" max="12" width="9.28125" style="4" customWidth="1"/>
    <col min="13" max="13" width="52.140625" style="5" bestFit="1" customWidth="1"/>
    <col min="14" max="14" width="9.140625" style="5" customWidth="1"/>
    <col min="15" max="15" width="0" style="5" hidden="1" customWidth="1"/>
    <col min="16" max="16384" width="9.140625" style="5" customWidth="1"/>
  </cols>
  <sheetData>
    <row r="2" spans="1:7" ht="12.75">
      <c r="A2" s="3" t="s">
        <v>6</v>
      </c>
      <c r="B2" s="111" t="s">
        <v>117</v>
      </c>
      <c r="C2" s="112"/>
      <c r="D2" s="112"/>
      <c r="E2" s="112"/>
      <c r="F2" s="112"/>
      <c r="G2" s="113"/>
    </row>
    <row r="3" spans="1:7" ht="12.75">
      <c r="A3" s="6"/>
      <c r="B3" s="43"/>
      <c r="C3" s="43"/>
      <c r="D3" s="43"/>
      <c r="E3" s="43"/>
      <c r="F3" s="43"/>
      <c r="G3" s="43"/>
    </row>
    <row r="4" spans="1:7" ht="12.75">
      <c r="A4" s="3" t="s">
        <v>7</v>
      </c>
      <c r="B4" s="114">
        <v>42477</v>
      </c>
      <c r="C4" s="115"/>
      <c r="D4" s="1"/>
      <c r="E4" s="1"/>
      <c r="F4" s="1"/>
      <c r="G4" s="1"/>
    </row>
    <row r="5" spans="2:12" ht="12.75">
      <c r="B5" s="1"/>
      <c r="C5" s="1"/>
      <c r="D5" s="1"/>
      <c r="E5" s="1"/>
      <c r="F5" s="1"/>
      <c r="G5" s="1"/>
      <c r="I5" s="7" t="s">
        <v>12</v>
      </c>
      <c r="L5" s="7" t="s">
        <v>20</v>
      </c>
    </row>
    <row r="6" spans="1:12" ht="12.75">
      <c r="A6" s="3" t="s">
        <v>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8</v>
      </c>
      <c r="G6" s="1" t="s">
        <v>9</v>
      </c>
      <c r="I6" s="8" t="s">
        <v>34</v>
      </c>
      <c r="L6" s="8" t="s">
        <v>34</v>
      </c>
    </row>
    <row r="7" spans="1:15" ht="12.75">
      <c r="A7" s="3" t="s">
        <v>11</v>
      </c>
      <c r="B7" s="2">
        <v>3</v>
      </c>
      <c r="C7" s="2"/>
      <c r="D7" s="2"/>
      <c r="E7" s="2"/>
      <c r="F7" s="2"/>
      <c r="G7" s="2"/>
      <c r="I7" s="9" t="s">
        <v>18</v>
      </c>
      <c r="J7" s="9" t="s">
        <v>19</v>
      </c>
      <c r="L7" s="9" t="s">
        <v>35</v>
      </c>
      <c r="M7" s="10" t="s">
        <v>39</v>
      </c>
      <c r="O7" s="11" t="s">
        <v>56</v>
      </c>
    </row>
    <row r="8" spans="1:15" ht="12.75">
      <c r="A8" s="3" t="s">
        <v>4</v>
      </c>
      <c r="B8" s="2">
        <v>0</v>
      </c>
      <c r="C8" s="2"/>
      <c r="D8" s="2"/>
      <c r="E8" s="2"/>
      <c r="F8" s="2"/>
      <c r="G8" s="2"/>
      <c r="I8" s="9" t="s">
        <v>84</v>
      </c>
      <c r="J8" s="9">
        <v>30</v>
      </c>
      <c r="L8" s="9" t="s">
        <v>21</v>
      </c>
      <c r="M8" s="12" t="s">
        <v>36</v>
      </c>
      <c r="O8" s="12" t="s">
        <v>53</v>
      </c>
    </row>
    <row r="9" spans="9:15" ht="12.75">
      <c r="I9" s="9">
        <v>0</v>
      </c>
      <c r="J9" s="9">
        <v>0</v>
      </c>
      <c r="L9" s="9" t="s">
        <v>22</v>
      </c>
      <c r="M9" s="12" t="s">
        <v>37</v>
      </c>
      <c r="O9" s="12" t="s">
        <v>54</v>
      </c>
    </row>
    <row r="10" spans="1:13" ht="12.75">
      <c r="A10" s="3" t="s">
        <v>15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8</v>
      </c>
      <c r="G10" s="4" t="s">
        <v>9</v>
      </c>
      <c r="I10" s="9">
        <v>1</v>
      </c>
      <c r="J10" s="9">
        <v>1</v>
      </c>
      <c r="L10" s="9" t="s">
        <v>23</v>
      </c>
      <c r="M10" s="12" t="s">
        <v>38</v>
      </c>
    </row>
    <row r="11" spans="1:13" ht="12.75">
      <c r="A11" s="3">
        <v>1</v>
      </c>
      <c r="B11" s="2">
        <v>10</v>
      </c>
      <c r="C11" s="2"/>
      <c r="D11" s="2"/>
      <c r="E11" s="2"/>
      <c r="F11" s="2"/>
      <c r="G11" s="2"/>
      <c r="I11" s="9">
        <v>2</v>
      </c>
      <c r="J11" s="9">
        <v>2</v>
      </c>
      <c r="L11" s="9" t="s">
        <v>24</v>
      </c>
      <c r="M11" s="12" t="s">
        <v>40</v>
      </c>
    </row>
    <row r="12" spans="1:13" ht="12.75">
      <c r="A12" s="3">
        <v>2</v>
      </c>
      <c r="B12" s="2">
        <v>20</v>
      </c>
      <c r="C12" s="2"/>
      <c r="D12" s="2"/>
      <c r="E12" s="2"/>
      <c r="F12" s="2"/>
      <c r="G12" s="2"/>
      <c r="I12" s="9">
        <v>3</v>
      </c>
      <c r="J12" s="9">
        <v>3</v>
      </c>
      <c r="L12" s="9" t="s">
        <v>25</v>
      </c>
      <c r="M12" s="12" t="s">
        <v>41</v>
      </c>
    </row>
    <row r="13" spans="1:13" ht="12.75">
      <c r="A13" s="3">
        <v>3</v>
      </c>
      <c r="B13" s="2">
        <v>10</v>
      </c>
      <c r="C13" s="2"/>
      <c r="D13" s="2"/>
      <c r="E13" s="2"/>
      <c r="F13" s="2"/>
      <c r="G13" s="2"/>
      <c r="I13" s="9">
        <v>4</v>
      </c>
      <c r="J13" s="9">
        <v>4</v>
      </c>
      <c r="L13" s="9" t="s">
        <v>26</v>
      </c>
      <c r="M13" s="12" t="s">
        <v>42</v>
      </c>
    </row>
    <row r="14" spans="1:13" ht="12.75">
      <c r="A14" s="3">
        <v>4</v>
      </c>
      <c r="B14" s="2">
        <v>20</v>
      </c>
      <c r="C14" s="2"/>
      <c r="D14" s="2"/>
      <c r="E14" s="2"/>
      <c r="F14" s="2"/>
      <c r="G14" s="2"/>
      <c r="I14" s="9">
        <v>5</v>
      </c>
      <c r="J14" s="9">
        <v>5</v>
      </c>
      <c r="L14" s="9" t="s">
        <v>27</v>
      </c>
      <c r="M14" s="12" t="s">
        <v>43</v>
      </c>
    </row>
    <row r="15" spans="1:13" ht="12.75">
      <c r="A15" s="3">
        <v>5</v>
      </c>
      <c r="B15" s="2">
        <v>20</v>
      </c>
      <c r="C15" s="2"/>
      <c r="D15" s="2"/>
      <c r="E15" s="2"/>
      <c r="F15" s="2"/>
      <c r="G15" s="2"/>
      <c r="I15" s="9">
        <v>6</v>
      </c>
      <c r="J15" s="9">
        <v>7</v>
      </c>
      <c r="L15" s="9" t="s">
        <v>28</v>
      </c>
      <c r="M15" s="12" t="s">
        <v>44</v>
      </c>
    </row>
    <row r="16" spans="1:13" ht="12.75">
      <c r="A16" s="3">
        <v>6</v>
      </c>
      <c r="B16" s="2">
        <v>10</v>
      </c>
      <c r="C16" s="2"/>
      <c r="D16" s="2"/>
      <c r="E16" s="2"/>
      <c r="F16" s="2"/>
      <c r="G16" s="2"/>
      <c r="I16" s="9">
        <v>7</v>
      </c>
      <c r="J16" s="9">
        <v>9</v>
      </c>
      <c r="L16" s="9" t="s">
        <v>29</v>
      </c>
      <c r="M16" s="12" t="s">
        <v>45</v>
      </c>
    </row>
    <row r="17" spans="1:13" ht="12.75">
      <c r="A17" s="3">
        <v>7</v>
      </c>
      <c r="B17" s="2">
        <v>30</v>
      </c>
      <c r="C17" s="2"/>
      <c r="D17" s="2"/>
      <c r="E17" s="2"/>
      <c r="F17" s="2"/>
      <c r="G17" s="2"/>
      <c r="I17" s="9">
        <v>8</v>
      </c>
      <c r="J17" s="9">
        <v>11</v>
      </c>
      <c r="L17" s="9" t="s">
        <v>30</v>
      </c>
      <c r="M17" s="12" t="s">
        <v>46</v>
      </c>
    </row>
    <row r="18" spans="1:13" ht="12.75">
      <c r="A18" s="3">
        <v>8</v>
      </c>
      <c r="B18" s="2">
        <v>10</v>
      </c>
      <c r="C18" s="2"/>
      <c r="D18" s="2"/>
      <c r="E18" s="2"/>
      <c r="F18" s="2"/>
      <c r="G18" s="2"/>
      <c r="I18" s="9">
        <v>9</v>
      </c>
      <c r="J18" s="9">
        <v>13</v>
      </c>
      <c r="L18" s="9" t="s">
        <v>31</v>
      </c>
      <c r="M18" s="12" t="s">
        <v>47</v>
      </c>
    </row>
    <row r="19" spans="1:13" ht="12.75">
      <c r="A19" s="3">
        <v>9</v>
      </c>
      <c r="B19" s="2">
        <v>30</v>
      </c>
      <c r="C19" s="2"/>
      <c r="D19" s="2"/>
      <c r="E19" s="2"/>
      <c r="F19" s="2"/>
      <c r="G19" s="2"/>
      <c r="I19" s="9">
        <v>10</v>
      </c>
      <c r="J19" s="9">
        <v>15</v>
      </c>
      <c r="L19" s="9" t="s">
        <v>32</v>
      </c>
      <c r="M19" s="12" t="s">
        <v>48</v>
      </c>
    </row>
    <row r="20" spans="1:13" ht="12.75">
      <c r="A20" s="3">
        <v>10</v>
      </c>
      <c r="B20" s="2">
        <v>10</v>
      </c>
      <c r="C20" s="2"/>
      <c r="D20" s="2"/>
      <c r="E20" s="2"/>
      <c r="F20" s="2"/>
      <c r="G20" s="2"/>
      <c r="I20" s="9">
        <v>11</v>
      </c>
      <c r="J20" s="9">
        <v>20</v>
      </c>
      <c r="L20" s="9" t="s">
        <v>33</v>
      </c>
      <c r="M20" s="12" t="s">
        <v>49</v>
      </c>
    </row>
    <row r="21" spans="1:13" ht="12.75">
      <c r="A21" s="3">
        <v>11</v>
      </c>
      <c r="B21" s="2">
        <v>20</v>
      </c>
      <c r="C21" s="2"/>
      <c r="D21" s="2"/>
      <c r="E21" s="2"/>
      <c r="F21" s="2"/>
      <c r="G21" s="2"/>
      <c r="I21" s="9">
        <v>12</v>
      </c>
      <c r="J21" s="9">
        <v>25</v>
      </c>
      <c r="L21" s="9" t="s">
        <v>10</v>
      </c>
      <c r="M21" s="12" t="s">
        <v>50</v>
      </c>
    </row>
    <row r="22" spans="1:13" ht="12.75">
      <c r="A22" s="3">
        <v>12</v>
      </c>
      <c r="B22" s="2">
        <v>10</v>
      </c>
      <c r="C22" s="2"/>
      <c r="D22" s="2"/>
      <c r="E22" s="2"/>
      <c r="F22" s="2"/>
      <c r="G22" s="2"/>
      <c r="I22" s="9">
        <v>13</v>
      </c>
      <c r="J22" s="9">
        <v>30</v>
      </c>
      <c r="L22" s="9" t="s">
        <v>51</v>
      </c>
      <c r="M22" s="12" t="s">
        <v>52</v>
      </c>
    </row>
    <row r="23" spans="1:10" ht="12.75">
      <c r="A23" s="3">
        <v>13</v>
      </c>
      <c r="B23" s="2">
        <v>30</v>
      </c>
      <c r="C23" s="2"/>
      <c r="D23" s="2"/>
      <c r="E23" s="2"/>
      <c r="F23" s="2"/>
      <c r="G23" s="2"/>
      <c r="I23" s="9">
        <v>14</v>
      </c>
      <c r="J23" s="9">
        <v>35</v>
      </c>
    </row>
    <row r="24" spans="1:10" ht="12.75">
      <c r="A24" s="3">
        <v>14</v>
      </c>
      <c r="B24" s="2">
        <v>20</v>
      </c>
      <c r="C24" s="2"/>
      <c r="D24" s="2"/>
      <c r="E24" s="2"/>
      <c r="F24" s="2"/>
      <c r="G24" s="2"/>
      <c r="I24" s="9">
        <v>15</v>
      </c>
      <c r="J24" s="9">
        <v>40</v>
      </c>
    </row>
    <row r="25" spans="1:10" ht="12.75">
      <c r="A25" s="3">
        <v>15</v>
      </c>
      <c r="B25" s="2">
        <v>20</v>
      </c>
      <c r="C25" s="2"/>
      <c r="D25" s="2"/>
      <c r="E25" s="2"/>
      <c r="F25" s="2"/>
      <c r="G25" s="2"/>
      <c r="I25" s="9">
        <v>16</v>
      </c>
      <c r="J25" s="9">
        <v>50</v>
      </c>
    </row>
    <row r="26" spans="1:10" ht="12.75">
      <c r="A26" s="3">
        <v>16</v>
      </c>
      <c r="B26" s="2">
        <v>10</v>
      </c>
      <c r="C26" s="2"/>
      <c r="D26" s="2"/>
      <c r="E26" s="2"/>
      <c r="F26" s="2"/>
      <c r="G26" s="2"/>
      <c r="I26" s="9">
        <v>17</v>
      </c>
      <c r="J26" s="9">
        <v>60</v>
      </c>
    </row>
    <row r="27" spans="1:10" ht="12.75">
      <c r="A27" s="3">
        <v>17</v>
      </c>
      <c r="B27" s="2">
        <v>20</v>
      </c>
      <c r="C27" s="2"/>
      <c r="D27" s="2"/>
      <c r="E27" s="2"/>
      <c r="F27" s="2"/>
      <c r="G27" s="2"/>
      <c r="I27" s="9">
        <v>18</v>
      </c>
      <c r="J27" s="9">
        <v>70</v>
      </c>
    </row>
    <row r="28" spans="1:10" ht="12.75">
      <c r="A28" s="3">
        <v>18</v>
      </c>
      <c r="B28" s="2">
        <v>30</v>
      </c>
      <c r="C28" s="2"/>
      <c r="D28" s="2"/>
      <c r="E28" s="2"/>
      <c r="F28" s="2"/>
      <c r="G28" s="2"/>
      <c r="I28" s="9">
        <v>19</v>
      </c>
      <c r="J28" s="9">
        <v>80</v>
      </c>
    </row>
    <row r="29" spans="1:10" ht="12.75">
      <c r="A29" s="3">
        <v>19</v>
      </c>
      <c r="B29" s="2">
        <v>20</v>
      </c>
      <c r="C29" s="2"/>
      <c r="D29" s="2"/>
      <c r="E29" s="2"/>
      <c r="F29" s="2"/>
      <c r="G29" s="2"/>
      <c r="I29" s="9">
        <v>20</v>
      </c>
      <c r="J29" s="9">
        <v>90</v>
      </c>
    </row>
    <row r="30" spans="1:10" ht="12.75">
      <c r="A30" s="3">
        <v>20</v>
      </c>
      <c r="B30" s="2">
        <v>10</v>
      </c>
      <c r="C30" s="2"/>
      <c r="D30" s="2"/>
      <c r="E30" s="2"/>
      <c r="F30" s="2"/>
      <c r="G30" s="2"/>
      <c r="I30" s="9">
        <v>21</v>
      </c>
      <c r="J30" s="9">
        <v>100</v>
      </c>
    </row>
    <row r="31" spans="1:10" ht="12.75">
      <c r="A31" s="3">
        <v>21</v>
      </c>
      <c r="B31" s="2">
        <v>20</v>
      </c>
      <c r="C31" s="2"/>
      <c r="D31" s="2"/>
      <c r="E31" s="2"/>
      <c r="F31" s="2"/>
      <c r="G31" s="2"/>
      <c r="I31" s="9">
        <v>22</v>
      </c>
      <c r="J31" s="9">
        <v>110</v>
      </c>
    </row>
    <row r="32" spans="1:10" ht="12.75">
      <c r="A32" s="3">
        <v>22</v>
      </c>
      <c r="B32" s="2">
        <v>10</v>
      </c>
      <c r="C32" s="2"/>
      <c r="D32" s="2"/>
      <c r="E32" s="2"/>
      <c r="F32" s="2"/>
      <c r="G32" s="2"/>
      <c r="I32" s="9">
        <v>23</v>
      </c>
      <c r="J32" s="9">
        <v>120</v>
      </c>
    </row>
    <row r="33" spans="1:10" ht="12.75">
      <c r="A33" s="3">
        <v>23</v>
      </c>
      <c r="B33" s="2">
        <v>10</v>
      </c>
      <c r="C33" s="2"/>
      <c r="D33" s="2"/>
      <c r="E33" s="2"/>
      <c r="F33" s="2"/>
      <c r="G33" s="2"/>
      <c r="I33" s="9">
        <v>24</v>
      </c>
      <c r="J33" s="9">
        <v>130</v>
      </c>
    </row>
    <row r="34" spans="1:10" ht="12.75">
      <c r="A34" s="3">
        <v>24</v>
      </c>
      <c r="B34" s="2"/>
      <c r="C34" s="2"/>
      <c r="D34" s="2"/>
      <c r="E34" s="2"/>
      <c r="F34" s="2"/>
      <c r="G34" s="2"/>
      <c r="I34" s="9">
        <v>25</v>
      </c>
      <c r="J34" s="9">
        <v>140</v>
      </c>
    </row>
    <row r="35" spans="1:10" ht="12.75">
      <c r="A35" s="3">
        <v>25</v>
      </c>
      <c r="B35" s="2"/>
      <c r="C35" s="2"/>
      <c r="D35" s="2"/>
      <c r="E35" s="2"/>
      <c r="F35" s="2"/>
      <c r="G35" s="2"/>
      <c r="I35" s="9">
        <v>26</v>
      </c>
      <c r="J35" s="9">
        <v>150</v>
      </c>
    </row>
    <row r="36" spans="1:10" ht="12.75">
      <c r="A36" s="3">
        <v>26</v>
      </c>
      <c r="B36" s="2"/>
      <c r="C36" s="2"/>
      <c r="D36" s="2"/>
      <c r="E36" s="2"/>
      <c r="F36" s="2"/>
      <c r="G36" s="2"/>
      <c r="I36" s="9">
        <v>27</v>
      </c>
      <c r="J36" s="9">
        <v>160</v>
      </c>
    </row>
    <row r="37" spans="1:10" ht="12.75">
      <c r="A37" s="3">
        <v>27</v>
      </c>
      <c r="B37" s="2"/>
      <c r="C37" s="2"/>
      <c r="D37" s="2"/>
      <c r="E37" s="2"/>
      <c r="F37" s="2"/>
      <c r="G37" s="2"/>
      <c r="I37" s="9">
        <v>28</v>
      </c>
      <c r="J37" s="9">
        <v>170</v>
      </c>
    </row>
    <row r="38" spans="1:10" ht="12.75">
      <c r="A38" s="3">
        <v>28</v>
      </c>
      <c r="B38" s="2"/>
      <c r="C38" s="2"/>
      <c r="D38" s="2"/>
      <c r="E38" s="2"/>
      <c r="F38" s="2"/>
      <c r="G38" s="2"/>
      <c r="I38" s="9">
        <v>29</v>
      </c>
      <c r="J38" s="9">
        <v>180</v>
      </c>
    </row>
    <row r="39" spans="1:10" ht="12.75">
      <c r="A39" s="3">
        <v>29</v>
      </c>
      <c r="B39" s="2"/>
      <c r="C39" s="2"/>
      <c r="D39" s="2"/>
      <c r="E39" s="2"/>
      <c r="F39" s="2"/>
      <c r="G39" s="2"/>
      <c r="I39" s="9">
        <v>30</v>
      </c>
      <c r="J39" s="9">
        <v>190</v>
      </c>
    </row>
    <row r="40" spans="1:10" ht="12.75">
      <c r="A40" s="3">
        <v>30</v>
      </c>
      <c r="B40" s="2"/>
      <c r="C40" s="2"/>
      <c r="D40" s="2"/>
      <c r="E40" s="2"/>
      <c r="F40" s="2"/>
      <c r="G40" s="2"/>
      <c r="I40" s="9" t="s">
        <v>13</v>
      </c>
      <c r="J40" s="9" t="s">
        <v>14</v>
      </c>
    </row>
    <row r="41" spans="1:7" ht="12.75">
      <c r="A41" s="3">
        <v>31</v>
      </c>
      <c r="B41" s="2"/>
      <c r="C41" s="2"/>
      <c r="D41" s="2"/>
      <c r="E41" s="2"/>
      <c r="F41" s="2"/>
      <c r="G41" s="2"/>
    </row>
    <row r="42" spans="1:7" ht="12.75">
      <c r="A42" s="3">
        <v>32</v>
      </c>
      <c r="B42" s="2"/>
      <c r="C42" s="2"/>
      <c r="D42" s="2"/>
      <c r="E42" s="2"/>
      <c r="F42" s="2"/>
      <c r="G42" s="2"/>
    </row>
    <row r="43" spans="1:7" ht="12.75">
      <c r="A43" s="3">
        <v>33</v>
      </c>
      <c r="B43" s="2"/>
      <c r="C43" s="2"/>
      <c r="D43" s="2"/>
      <c r="E43" s="2"/>
      <c r="F43" s="2"/>
      <c r="G43" s="2"/>
    </row>
    <row r="44" spans="1:7" ht="12.75">
      <c r="A44" s="3">
        <v>34</v>
      </c>
      <c r="B44" s="2"/>
      <c r="C44" s="2"/>
      <c r="D44" s="2"/>
      <c r="E44" s="2"/>
      <c r="F44" s="2"/>
      <c r="G44" s="2"/>
    </row>
    <row r="45" spans="1:7" ht="12.75">
      <c r="A45" s="3">
        <v>35</v>
      </c>
      <c r="B45" s="2"/>
      <c r="C45" s="2"/>
      <c r="D45" s="2"/>
      <c r="E45" s="2"/>
      <c r="F45" s="2"/>
      <c r="G45" s="2"/>
    </row>
    <row r="46" spans="1:7" ht="12.75">
      <c r="A46" s="3">
        <v>36</v>
      </c>
      <c r="B46" s="2"/>
      <c r="C46" s="2"/>
      <c r="D46" s="2"/>
      <c r="E46" s="2"/>
      <c r="F46" s="2"/>
      <c r="G46" s="2"/>
    </row>
    <row r="47" spans="1:7" ht="12.75">
      <c r="A47" s="3" t="s">
        <v>17</v>
      </c>
      <c r="B47" s="4">
        <f aca="true" t="shared" si="0" ref="B47:G47">SUM(B11:B46)</f>
        <v>400</v>
      </c>
      <c r="C47" s="4">
        <f t="shared" si="0"/>
        <v>0</v>
      </c>
      <c r="D47" s="4">
        <f t="shared" si="0"/>
        <v>0</v>
      </c>
      <c r="E47" s="4">
        <f t="shared" si="0"/>
        <v>0</v>
      </c>
      <c r="F47" s="4">
        <f t="shared" si="0"/>
        <v>0</v>
      </c>
      <c r="G47" s="4">
        <f t="shared" si="0"/>
        <v>0</v>
      </c>
    </row>
    <row r="48" spans="1:10" ht="12.75">
      <c r="A48" s="3" t="s">
        <v>16</v>
      </c>
      <c r="B48" s="4">
        <f aca="true" t="shared" si="1" ref="B48:G48">COUNTIF(B11:B46,"&gt;0")</f>
        <v>23</v>
      </c>
      <c r="C48" s="4">
        <f t="shared" si="1"/>
        <v>0</v>
      </c>
      <c r="D48" s="4">
        <f t="shared" si="1"/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I48" s="5"/>
      <c r="J48" s="5"/>
    </row>
    <row r="49" spans="9:10" ht="12.75">
      <c r="I49" s="5"/>
      <c r="J49" s="5"/>
    </row>
    <row r="50" spans="1:10" ht="12.75">
      <c r="A50" s="3" t="s">
        <v>5</v>
      </c>
      <c r="B50" s="8" t="s">
        <v>97</v>
      </c>
      <c r="I50" s="5"/>
      <c r="J50" s="5"/>
    </row>
    <row r="51" spans="1:10" ht="12.75">
      <c r="A51" s="3" t="s">
        <v>0</v>
      </c>
      <c r="B51" s="110" t="s">
        <v>118</v>
      </c>
      <c r="C51" s="110"/>
      <c r="D51" s="110"/>
      <c r="E51" s="110"/>
      <c r="F51" s="110"/>
      <c r="G51" s="110"/>
      <c r="I51" s="5"/>
      <c r="J51" s="5"/>
    </row>
    <row r="52" spans="1:10" ht="12.75">
      <c r="A52" s="3" t="s">
        <v>1</v>
      </c>
      <c r="B52" s="110"/>
      <c r="C52" s="110"/>
      <c r="D52" s="110"/>
      <c r="E52" s="110"/>
      <c r="F52" s="110"/>
      <c r="G52" s="110"/>
      <c r="I52" s="5"/>
      <c r="J52" s="5"/>
    </row>
    <row r="53" spans="1:10" ht="12.75">
      <c r="A53" s="3" t="s">
        <v>2</v>
      </c>
      <c r="B53" s="110"/>
      <c r="C53" s="110"/>
      <c r="D53" s="110"/>
      <c r="E53" s="110"/>
      <c r="F53" s="110"/>
      <c r="G53" s="110"/>
      <c r="I53" s="5"/>
      <c r="J53" s="5"/>
    </row>
    <row r="54" spans="1:7" ht="12.75">
      <c r="A54" s="3" t="s">
        <v>3</v>
      </c>
      <c r="B54" s="110"/>
      <c r="C54" s="110"/>
      <c r="D54" s="110"/>
      <c r="E54" s="110"/>
      <c r="F54" s="110"/>
      <c r="G54" s="110"/>
    </row>
    <row r="55" spans="1:7" ht="12.75">
      <c r="A55" s="3" t="s">
        <v>8</v>
      </c>
      <c r="B55" s="110"/>
      <c r="C55" s="110"/>
      <c r="D55" s="110"/>
      <c r="E55" s="110"/>
      <c r="F55" s="110"/>
      <c r="G55" s="110"/>
    </row>
    <row r="56" spans="1:7" ht="12.75">
      <c r="A56" s="3" t="s">
        <v>9</v>
      </c>
      <c r="B56" s="110"/>
      <c r="C56" s="110"/>
      <c r="D56" s="110"/>
      <c r="E56" s="110"/>
      <c r="F56" s="110"/>
      <c r="G56" s="110"/>
    </row>
    <row r="58" spans="1:2" ht="12.75">
      <c r="A58" s="3" t="s">
        <v>98</v>
      </c>
      <c r="B58" s="4">
        <f>COUNT(TimeLimitHours)</f>
        <v>1</v>
      </c>
    </row>
  </sheetData>
  <sheetProtection sheet="1"/>
  <mergeCells count="8">
    <mergeCell ref="B55:G55"/>
    <mergeCell ref="B56:G56"/>
    <mergeCell ref="B2:G2"/>
    <mergeCell ref="B4:C4"/>
    <mergeCell ref="B51:G51"/>
    <mergeCell ref="B52:G52"/>
    <mergeCell ref="B53:G53"/>
    <mergeCell ref="B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1"/>
  <sheetViews>
    <sheetView zoomScale="150" zoomScaleNormal="150" zoomScalePageLayoutView="0" workbookViewId="0" topLeftCell="A1">
      <pane ySplit="9" topLeftCell="BM38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7.140625" style="4" customWidth="1"/>
    <col min="2" max="2" width="7.421875" style="4" customWidth="1"/>
    <col min="3" max="3" width="6.00390625" style="4" customWidth="1"/>
    <col min="4" max="4" width="11.140625" style="5" bestFit="1" customWidth="1"/>
    <col min="5" max="5" width="12.421875" style="5" customWidth="1"/>
    <col min="6" max="6" width="15.8515625" style="5" bestFit="1" customWidth="1"/>
    <col min="7" max="7" width="7.7109375" style="5" hidden="1" customWidth="1"/>
    <col min="8" max="8" width="7.00390625" style="5" hidden="1" customWidth="1"/>
    <col min="9" max="9" width="6.8515625" style="4" hidden="1" customWidth="1"/>
    <col min="10" max="10" width="9.00390625" style="4" bestFit="1" customWidth="1"/>
    <col min="11" max="11" width="10.140625" style="19" bestFit="1" customWidth="1"/>
    <col min="12" max="13" width="13.7109375" style="5" customWidth="1"/>
    <col min="14" max="14" width="30.8515625" style="5" bestFit="1" customWidth="1"/>
    <col min="15" max="15" width="9.140625" style="5" customWidth="1"/>
    <col min="16" max="16" width="11.28125" style="5" bestFit="1" customWidth="1"/>
    <col min="17" max="17" width="11.7109375" style="5" bestFit="1" customWidth="1"/>
    <col min="18" max="18" width="9.8515625" style="5" bestFit="1" customWidth="1"/>
    <col min="19" max="19" width="9.7109375" style="5" bestFit="1" customWidth="1"/>
    <col min="20" max="20" width="11.00390625" style="5" bestFit="1" customWidth="1"/>
    <col min="21" max="21" width="10.140625" style="5" bestFit="1" customWidth="1"/>
    <col min="22" max="16384" width="9.140625" style="5" customWidth="1"/>
  </cols>
  <sheetData>
    <row r="1" spans="1:2" ht="12.75">
      <c r="A1" s="5"/>
      <c r="B1" s="8" t="s">
        <v>116</v>
      </c>
    </row>
    <row r="2" ht="12.75">
      <c r="B2" s="57" t="s">
        <v>114</v>
      </c>
    </row>
    <row r="3" ht="12.75">
      <c r="B3" s="57" t="s">
        <v>115</v>
      </c>
    </row>
    <row r="5" spans="4:5" ht="12.75">
      <c r="D5" s="5" t="s">
        <v>257</v>
      </c>
      <c r="E5" s="5" t="s">
        <v>258</v>
      </c>
    </row>
    <row r="6" spans="3:5" ht="12.75">
      <c r="C6" s="5"/>
      <c r="D6" s="4">
        <f>COUNTA(D10:D116)</f>
        <v>53</v>
      </c>
      <c r="E6" s="4">
        <f>COUNTA(D57:D120)</f>
        <v>6</v>
      </c>
    </row>
    <row r="8" spans="1:10" ht="12.75">
      <c r="A8" s="4" t="s">
        <v>99</v>
      </c>
      <c r="B8" s="4" t="s">
        <v>99</v>
      </c>
      <c r="C8" s="4" t="s">
        <v>99</v>
      </c>
      <c r="E8" s="8" t="s">
        <v>99</v>
      </c>
      <c r="F8" s="8" t="s">
        <v>99</v>
      </c>
      <c r="G8" s="8"/>
      <c r="H8" s="8"/>
      <c r="J8" s="4" t="s">
        <v>99</v>
      </c>
    </row>
    <row r="9" spans="1:25" s="106" customFormat="1" ht="25.5">
      <c r="A9" s="105" t="s">
        <v>55</v>
      </c>
      <c r="B9" s="105" t="s">
        <v>71</v>
      </c>
      <c r="C9" s="105" t="s">
        <v>72</v>
      </c>
      <c r="D9" s="106" t="s">
        <v>73</v>
      </c>
      <c r="E9" s="106" t="s">
        <v>74</v>
      </c>
      <c r="F9" s="106" t="s">
        <v>57</v>
      </c>
      <c r="G9" s="106" t="s">
        <v>75</v>
      </c>
      <c r="H9" s="106" t="s">
        <v>58</v>
      </c>
      <c r="I9" s="105" t="s">
        <v>5</v>
      </c>
      <c r="J9" s="105" t="s">
        <v>59</v>
      </c>
      <c r="K9" s="107" t="s">
        <v>60</v>
      </c>
      <c r="L9" s="106" t="s">
        <v>61</v>
      </c>
      <c r="M9" s="108" t="s">
        <v>62</v>
      </c>
      <c r="N9" s="106" t="s">
        <v>63</v>
      </c>
      <c r="O9" s="106" t="s">
        <v>64</v>
      </c>
      <c r="P9" s="106" t="s">
        <v>65</v>
      </c>
      <c r="Q9" s="106" t="s">
        <v>66</v>
      </c>
      <c r="R9" s="106" t="s">
        <v>67</v>
      </c>
      <c r="S9" s="106" t="s">
        <v>68</v>
      </c>
      <c r="T9" s="106" t="s">
        <v>69</v>
      </c>
      <c r="U9" s="106" t="s">
        <v>70</v>
      </c>
      <c r="W9" s="106" t="s">
        <v>111</v>
      </c>
      <c r="X9" s="106" t="s">
        <v>112</v>
      </c>
      <c r="Y9" s="106" t="s">
        <v>113</v>
      </c>
    </row>
    <row r="10" spans="1:25" ht="12.75">
      <c r="A10" s="4">
        <v>1</v>
      </c>
      <c r="B10" s="13">
        <v>1</v>
      </c>
      <c r="C10" s="13" t="s">
        <v>53</v>
      </c>
      <c r="D10" s="103" t="s">
        <v>119</v>
      </c>
      <c r="E10" s="103" t="s">
        <v>120</v>
      </c>
      <c r="F10" s="103" t="s">
        <v>121</v>
      </c>
      <c r="G10" s="103"/>
      <c r="H10" s="14"/>
      <c r="I10" s="13" t="s">
        <v>0</v>
      </c>
      <c r="J10" s="104" t="s">
        <v>24</v>
      </c>
      <c r="K10" s="15"/>
      <c r="L10" s="14"/>
      <c r="M10" s="14"/>
      <c r="N10" s="14"/>
      <c r="O10" s="13"/>
      <c r="P10" s="13"/>
      <c r="Q10" s="14"/>
      <c r="R10" s="14"/>
      <c r="S10" s="14"/>
      <c r="T10" s="14"/>
      <c r="U10" s="14"/>
      <c r="V10" s="14"/>
      <c r="W10" s="5" t="str">
        <f>E11</f>
        <v>phil</v>
      </c>
      <c r="X10" s="5" t="str">
        <f>F11</f>
        <v>clark</v>
      </c>
      <c r="Y10" s="5" t="str">
        <f>IF(D11="","",D11)</f>
        <v>MTB8355/F</v>
      </c>
    </row>
    <row r="11" spans="1:25" ht="12.75">
      <c r="A11" s="4">
        <v>2</v>
      </c>
      <c r="B11" s="13">
        <v>2</v>
      </c>
      <c r="C11" s="13" t="s">
        <v>53</v>
      </c>
      <c r="D11" s="103" t="s">
        <v>122</v>
      </c>
      <c r="E11" s="103" t="s">
        <v>123</v>
      </c>
      <c r="F11" s="103" t="s">
        <v>124</v>
      </c>
      <c r="G11" s="103"/>
      <c r="H11" s="14"/>
      <c r="I11" s="13" t="s">
        <v>0</v>
      </c>
      <c r="J11" s="104" t="s">
        <v>24</v>
      </c>
      <c r="K11" s="15"/>
      <c r="L11" s="14"/>
      <c r="M11" s="16"/>
      <c r="N11" s="14"/>
      <c r="O11" s="13"/>
      <c r="P11" s="13"/>
      <c r="Q11" s="14"/>
      <c r="R11" s="14"/>
      <c r="S11" s="14"/>
      <c r="T11" s="14"/>
      <c r="U11" s="14"/>
      <c r="V11" s="14"/>
      <c r="W11" s="5" t="str">
        <f aca="true" t="shared" si="0" ref="W11:W74">E12</f>
        <v>jeff</v>
      </c>
      <c r="X11" s="5" t="str">
        <f aca="true" t="shared" si="1" ref="X11:X74">F12</f>
        <v>mew</v>
      </c>
      <c r="Y11" s="5" t="str">
        <f aca="true" t="shared" si="2" ref="Y11:Y74">IF(D12="","",D12)</f>
        <v>MTB2561/F</v>
      </c>
    </row>
    <row r="12" spans="1:25" ht="12.75">
      <c r="A12" s="4">
        <v>3</v>
      </c>
      <c r="B12" s="13">
        <v>3</v>
      </c>
      <c r="C12" s="13" t="s">
        <v>53</v>
      </c>
      <c r="D12" s="103" t="s">
        <v>125</v>
      </c>
      <c r="E12" s="103" t="s">
        <v>126</v>
      </c>
      <c r="F12" s="103" t="s">
        <v>127</v>
      </c>
      <c r="G12" s="103"/>
      <c r="H12" s="14"/>
      <c r="I12" s="13" t="s">
        <v>0</v>
      </c>
      <c r="J12" s="104" t="s">
        <v>24</v>
      </c>
      <c r="K12" s="15"/>
      <c r="L12" s="14"/>
      <c r="M12" s="14"/>
      <c r="N12" s="14"/>
      <c r="O12" s="13"/>
      <c r="P12" s="13"/>
      <c r="Q12" s="14"/>
      <c r="R12" s="14"/>
      <c r="S12" s="14"/>
      <c r="T12" s="14"/>
      <c r="U12" s="14"/>
      <c r="V12" s="14"/>
      <c r="W12" s="5" t="str">
        <f t="shared" si="0"/>
        <v>Martyn</v>
      </c>
      <c r="X12" s="5" t="str">
        <f t="shared" si="1"/>
        <v>Bevan</v>
      </c>
      <c r="Y12" s="5" t="str">
        <f t="shared" si="2"/>
        <v>MTB7262/F</v>
      </c>
    </row>
    <row r="13" spans="1:25" ht="12.75">
      <c r="A13" s="4">
        <v>4</v>
      </c>
      <c r="B13" s="13">
        <v>4</v>
      </c>
      <c r="C13" s="13" t="s">
        <v>53</v>
      </c>
      <c r="D13" s="103" t="s">
        <v>128</v>
      </c>
      <c r="E13" s="103" t="s">
        <v>129</v>
      </c>
      <c r="F13" s="103" t="s">
        <v>130</v>
      </c>
      <c r="G13" s="103"/>
      <c r="H13" s="14"/>
      <c r="I13" s="13" t="s">
        <v>0</v>
      </c>
      <c r="J13" s="104" t="s">
        <v>28</v>
      </c>
      <c r="K13" s="15"/>
      <c r="L13" s="14"/>
      <c r="M13" s="14"/>
      <c r="N13" s="14"/>
      <c r="O13" s="13"/>
      <c r="P13" s="13"/>
      <c r="Q13" s="14"/>
      <c r="R13" s="14"/>
      <c r="S13" s="14"/>
      <c r="T13" s="14"/>
      <c r="U13" s="14"/>
      <c r="V13" s="14"/>
      <c r="W13" s="5" t="str">
        <f t="shared" si="0"/>
        <v>Anthony</v>
      </c>
      <c r="X13" s="5" t="str">
        <f t="shared" si="1"/>
        <v>Bowmer (E-Bike)</v>
      </c>
      <c r="Y13" s="5" t="str">
        <f t="shared" si="2"/>
        <v>MTB6949/F</v>
      </c>
    </row>
    <row r="14" spans="1:25" ht="12.75">
      <c r="A14" s="4">
        <v>5</v>
      </c>
      <c r="B14" s="13">
        <v>5</v>
      </c>
      <c r="C14" s="13" t="s">
        <v>53</v>
      </c>
      <c r="D14" s="103" t="s">
        <v>131</v>
      </c>
      <c r="E14" s="103" t="s">
        <v>132</v>
      </c>
      <c r="F14" s="103" t="s">
        <v>262</v>
      </c>
      <c r="G14" s="103"/>
      <c r="H14" s="14"/>
      <c r="I14" s="13" t="s">
        <v>0</v>
      </c>
      <c r="J14" s="104" t="s">
        <v>26</v>
      </c>
      <c r="K14" s="15"/>
      <c r="L14" s="14"/>
      <c r="M14" s="14"/>
      <c r="N14" s="14"/>
      <c r="O14" s="13"/>
      <c r="P14" s="13"/>
      <c r="Q14" s="14"/>
      <c r="R14" s="14"/>
      <c r="S14" s="14"/>
      <c r="T14" s="14"/>
      <c r="U14" s="14"/>
      <c r="V14" s="14"/>
      <c r="W14" s="5" t="str">
        <f t="shared" si="0"/>
        <v>Michael</v>
      </c>
      <c r="X14" s="5" t="str">
        <f t="shared" si="1"/>
        <v>Lole</v>
      </c>
      <c r="Y14" s="5" t="str">
        <f t="shared" si="2"/>
        <v>MTB7433/F</v>
      </c>
    </row>
    <row r="15" spans="1:25" ht="12.75">
      <c r="A15" s="4">
        <v>6</v>
      </c>
      <c r="B15" s="13">
        <v>6</v>
      </c>
      <c r="C15" s="13" t="s">
        <v>53</v>
      </c>
      <c r="D15" s="103" t="s">
        <v>133</v>
      </c>
      <c r="E15" s="103" t="s">
        <v>134</v>
      </c>
      <c r="F15" s="103" t="s">
        <v>135</v>
      </c>
      <c r="G15" s="103"/>
      <c r="H15" s="14"/>
      <c r="I15" s="13" t="s">
        <v>0</v>
      </c>
      <c r="J15" s="104" t="s">
        <v>28</v>
      </c>
      <c r="K15" s="15"/>
      <c r="L15" s="14"/>
      <c r="M15" s="14"/>
      <c r="N15" s="14"/>
      <c r="O15" s="13"/>
      <c r="P15" s="13"/>
      <c r="Q15" s="14"/>
      <c r="R15" s="14"/>
      <c r="S15" s="14"/>
      <c r="T15" s="14"/>
      <c r="U15" s="14"/>
      <c r="V15" s="14"/>
      <c r="W15" s="5" t="str">
        <f t="shared" si="0"/>
        <v>Bernard</v>
      </c>
      <c r="X15" s="5" t="str">
        <f t="shared" si="1"/>
        <v>Lamb</v>
      </c>
      <c r="Y15" s="5" t="str">
        <f t="shared" si="2"/>
        <v>MTB7421/F</v>
      </c>
    </row>
    <row r="16" spans="1:25" ht="12.75">
      <c r="A16" s="4">
        <v>7</v>
      </c>
      <c r="B16" s="13">
        <v>7</v>
      </c>
      <c r="C16" s="13" t="s">
        <v>53</v>
      </c>
      <c r="D16" s="103" t="s">
        <v>136</v>
      </c>
      <c r="E16" s="103" t="s">
        <v>137</v>
      </c>
      <c r="F16" s="103" t="s">
        <v>138</v>
      </c>
      <c r="G16" s="103"/>
      <c r="H16" s="14"/>
      <c r="I16" s="13" t="s">
        <v>0</v>
      </c>
      <c r="J16" s="104" t="s">
        <v>28</v>
      </c>
      <c r="K16" s="15"/>
      <c r="L16" s="14"/>
      <c r="M16" s="14"/>
      <c r="N16" s="14"/>
      <c r="O16" s="13"/>
      <c r="P16" s="13"/>
      <c r="Q16" s="14"/>
      <c r="R16" s="14"/>
      <c r="S16" s="14"/>
      <c r="T16" s="14"/>
      <c r="U16" s="14"/>
      <c r="V16" s="14"/>
      <c r="W16" s="5" t="str">
        <f t="shared" si="0"/>
        <v>chris</v>
      </c>
      <c r="X16" s="5" t="str">
        <f t="shared" si="1"/>
        <v>louth</v>
      </c>
      <c r="Y16" s="5" t="str">
        <f t="shared" si="2"/>
        <v>MTB1386/F</v>
      </c>
    </row>
    <row r="17" spans="1:25" ht="12.75">
      <c r="A17" s="4">
        <v>8</v>
      </c>
      <c r="B17" s="13">
        <v>8</v>
      </c>
      <c r="C17" s="13" t="s">
        <v>53</v>
      </c>
      <c r="D17" s="103" t="s">
        <v>139</v>
      </c>
      <c r="E17" s="103" t="s">
        <v>140</v>
      </c>
      <c r="F17" s="103" t="s">
        <v>141</v>
      </c>
      <c r="G17" s="103"/>
      <c r="H17" s="14"/>
      <c r="I17" s="13" t="s">
        <v>0</v>
      </c>
      <c r="J17" s="104" t="s">
        <v>26</v>
      </c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 t="str">
        <f t="shared" si="0"/>
        <v>Michael</v>
      </c>
      <c r="X17" s="5" t="str">
        <f t="shared" si="1"/>
        <v>dos Remedios</v>
      </c>
      <c r="Y17" s="5" t="str">
        <f t="shared" si="2"/>
        <v>MTB8788/F</v>
      </c>
    </row>
    <row r="18" spans="1:25" ht="12.75">
      <c r="A18" s="4">
        <v>9</v>
      </c>
      <c r="B18" s="13">
        <v>9</v>
      </c>
      <c r="C18" s="13" t="s">
        <v>53</v>
      </c>
      <c r="D18" s="103" t="s">
        <v>142</v>
      </c>
      <c r="E18" s="103" t="s">
        <v>134</v>
      </c>
      <c r="F18" s="103" t="s">
        <v>143</v>
      </c>
      <c r="G18" s="103"/>
      <c r="H18" s="14"/>
      <c r="I18" s="13" t="s">
        <v>0</v>
      </c>
      <c r="J18" s="104" t="s">
        <v>28</v>
      </c>
      <c r="K18" s="15"/>
      <c r="L18" s="14"/>
      <c r="M18" s="14"/>
      <c r="N18" s="14"/>
      <c r="O18" s="13"/>
      <c r="P18" s="13"/>
      <c r="Q18" s="14"/>
      <c r="R18" s="14"/>
      <c r="S18" s="14"/>
      <c r="T18" s="14"/>
      <c r="U18" s="14"/>
      <c r="V18" s="14"/>
      <c r="W18" s="5" t="str">
        <f t="shared" si="0"/>
        <v>Simon</v>
      </c>
      <c r="X18" s="5" t="str">
        <f t="shared" si="1"/>
        <v>Groves</v>
      </c>
      <c r="Y18" s="5" t="str">
        <f t="shared" si="2"/>
        <v>MTB6023/F</v>
      </c>
    </row>
    <row r="19" spans="1:25" ht="12.75">
      <c r="A19" s="4">
        <v>10</v>
      </c>
      <c r="B19" s="13">
        <v>10</v>
      </c>
      <c r="C19" s="13" t="s">
        <v>53</v>
      </c>
      <c r="D19" s="103" t="s">
        <v>144</v>
      </c>
      <c r="E19" s="103" t="s">
        <v>145</v>
      </c>
      <c r="F19" s="103" t="s">
        <v>146</v>
      </c>
      <c r="G19" s="103"/>
      <c r="H19" s="14"/>
      <c r="I19" s="13" t="s">
        <v>0</v>
      </c>
      <c r="J19" s="104" t="s">
        <v>26</v>
      </c>
      <c r="K19" s="15"/>
      <c r="L19" s="14"/>
      <c r="M19" s="14"/>
      <c r="N19" s="14"/>
      <c r="O19" s="13"/>
      <c r="P19" s="13"/>
      <c r="Q19" s="14"/>
      <c r="R19" s="14"/>
      <c r="S19" s="14"/>
      <c r="T19" s="14"/>
      <c r="U19" s="14"/>
      <c r="V19" s="14"/>
      <c r="W19" s="5" t="str">
        <f t="shared" si="0"/>
        <v>Ian</v>
      </c>
      <c r="X19" s="5" t="str">
        <f t="shared" si="1"/>
        <v>Daniels</v>
      </c>
      <c r="Y19" s="5" t="str">
        <f t="shared" si="2"/>
        <v>MTB7461/F</v>
      </c>
    </row>
    <row r="20" spans="1:25" ht="12.75">
      <c r="A20" s="4">
        <v>11</v>
      </c>
      <c r="B20" s="13">
        <v>11</v>
      </c>
      <c r="C20" s="13" t="s">
        <v>53</v>
      </c>
      <c r="D20" s="103" t="s">
        <v>147</v>
      </c>
      <c r="E20" s="103" t="s">
        <v>148</v>
      </c>
      <c r="F20" s="103" t="s">
        <v>149</v>
      </c>
      <c r="G20" s="103"/>
      <c r="H20" s="14"/>
      <c r="I20" s="13" t="s">
        <v>0</v>
      </c>
      <c r="J20" s="104" t="s">
        <v>26</v>
      </c>
      <c r="K20" s="15"/>
      <c r="L20" s="14"/>
      <c r="M20" s="16"/>
      <c r="N20" s="14"/>
      <c r="O20" s="13"/>
      <c r="P20" s="13"/>
      <c r="Q20" s="14"/>
      <c r="R20" s="14"/>
      <c r="S20" s="14"/>
      <c r="T20" s="14"/>
      <c r="U20" s="14"/>
      <c r="V20" s="14"/>
      <c r="W20" s="5" t="str">
        <f t="shared" si="0"/>
        <v>Geoffrey</v>
      </c>
      <c r="X20" s="5" t="str">
        <f t="shared" si="1"/>
        <v> Ford</v>
      </c>
      <c r="Y20" s="5" t="str">
        <f t="shared" si="2"/>
        <v>MTB7902/F</v>
      </c>
    </row>
    <row r="21" spans="1:25" ht="12.75">
      <c r="A21" s="4">
        <v>12</v>
      </c>
      <c r="B21" s="13">
        <v>12</v>
      </c>
      <c r="C21" s="13" t="s">
        <v>53</v>
      </c>
      <c r="D21" s="103" t="s">
        <v>150</v>
      </c>
      <c r="E21" s="103" t="s">
        <v>151</v>
      </c>
      <c r="F21" s="103" t="s">
        <v>152</v>
      </c>
      <c r="G21" s="103"/>
      <c r="H21" s="14"/>
      <c r="I21" s="13" t="s">
        <v>0</v>
      </c>
      <c r="J21" s="104" t="s">
        <v>28</v>
      </c>
      <c r="K21" s="15"/>
      <c r="L21" s="14"/>
      <c r="M21" s="14"/>
      <c r="N21" s="14"/>
      <c r="O21" s="13"/>
      <c r="P21" s="13"/>
      <c r="Q21" s="14"/>
      <c r="R21" s="14"/>
      <c r="S21" s="14"/>
      <c r="T21" s="14"/>
      <c r="U21" s="14"/>
      <c r="V21" s="14"/>
      <c r="W21" s="5" t="str">
        <f t="shared" si="0"/>
        <v>Philip</v>
      </c>
      <c r="X21" s="5" t="str">
        <f t="shared" si="1"/>
        <v>Lewis</v>
      </c>
      <c r="Y21" s="5" t="str">
        <f t="shared" si="2"/>
        <v>MTB7419/F</v>
      </c>
    </row>
    <row r="22" spans="1:25" ht="12.75">
      <c r="A22" s="58">
        <v>13</v>
      </c>
      <c r="B22" s="13">
        <v>13</v>
      </c>
      <c r="C22" s="13" t="s">
        <v>53</v>
      </c>
      <c r="D22" s="103" t="s">
        <v>153</v>
      </c>
      <c r="E22" s="103" t="s">
        <v>154</v>
      </c>
      <c r="F22" s="103" t="s">
        <v>155</v>
      </c>
      <c r="G22" s="103"/>
      <c r="H22" s="14"/>
      <c r="I22" s="13" t="s">
        <v>0</v>
      </c>
      <c r="J22" s="104" t="s">
        <v>26</v>
      </c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" t="str">
        <f t="shared" si="0"/>
        <v>John</v>
      </c>
      <c r="X22" s="5" t="str">
        <f t="shared" si="1"/>
        <v>Wilton</v>
      </c>
      <c r="Y22" s="5" t="str">
        <f t="shared" si="2"/>
        <v>MTB7459/F</v>
      </c>
    </row>
    <row r="23" spans="1:25" ht="12.75">
      <c r="A23" s="58">
        <v>14</v>
      </c>
      <c r="B23" s="13">
        <v>14</v>
      </c>
      <c r="C23" s="13" t="s">
        <v>53</v>
      </c>
      <c r="D23" s="103" t="s">
        <v>156</v>
      </c>
      <c r="E23" s="103" t="s">
        <v>157</v>
      </c>
      <c r="F23" s="103" t="s">
        <v>158</v>
      </c>
      <c r="G23" s="103"/>
      <c r="H23" s="14"/>
      <c r="I23" s="13" t="s">
        <v>0</v>
      </c>
      <c r="J23" s="104" t="s">
        <v>26</v>
      </c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" t="str">
        <f t="shared" si="0"/>
        <v>Andy</v>
      </c>
      <c r="X23" s="5" t="str">
        <f t="shared" si="1"/>
        <v>Smith</v>
      </c>
      <c r="Y23" s="5" t="str">
        <f t="shared" si="2"/>
        <v>MTB7214/F</v>
      </c>
    </row>
    <row r="24" spans="1:25" ht="12.75">
      <c r="A24" s="4">
        <v>15</v>
      </c>
      <c r="B24" s="13">
        <v>15</v>
      </c>
      <c r="C24" s="13" t="s">
        <v>53</v>
      </c>
      <c r="D24" s="103" t="s">
        <v>159</v>
      </c>
      <c r="E24" s="103" t="s">
        <v>160</v>
      </c>
      <c r="F24" s="103" t="s">
        <v>161</v>
      </c>
      <c r="G24" s="103"/>
      <c r="H24" s="14"/>
      <c r="I24" s="13" t="s">
        <v>0</v>
      </c>
      <c r="J24" s="104" t="s">
        <v>24</v>
      </c>
      <c r="K24" s="15"/>
      <c r="L24" s="14"/>
      <c r="M24" s="14"/>
      <c r="N24" s="14"/>
      <c r="O24" s="13"/>
      <c r="P24" s="13"/>
      <c r="Q24" s="14"/>
      <c r="R24" s="14"/>
      <c r="S24" s="14"/>
      <c r="T24" s="14"/>
      <c r="U24" s="14"/>
      <c r="V24" s="14"/>
      <c r="W24" s="5" t="str">
        <f t="shared" si="0"/>
        <v>Paul</v>
      </c>
      <c r="X24" s="5" t="str">
        <f t="shared" si="1"/>
        <v>Shout</v>
      </c>
      <c r="Y24" s="5" t="str">
        <f t="shared" si="2"/>
        <v>MTB7468/F</v>
      </c>
    </row>
    <row r="25" spans="1:25" ht="12.75">
      <c r="A25" s="58">
        <v>16</v>
      </c>
      <c r="B25" s="13">
        <v>16</v>
      </c>
      <c r="C25" s="13" t="s">
        <v>53</v>
      </c>
      <c r="D25" s="103" t="s">
        <v>162</v>
      </c>
      <c r="E25" s="103" t="s">
        <v>163</v>
      </c>
      <c r="F25" s="103" t="s">
        <v>164</v>
      </c>
      <c r="G25" s="103"/>
      <c r="H25" s="14"/>
      <c r="I25" s="13" t="s">
        <v>0</v>
      </c>
      <c r="J25" s="104" t="s">
        <v>26</v>
      </c>
      <c r="K25" s="15"/>
      <c r="L25" s="14"/>
      <c r="M25" s="14"/>
      <c r="N25" s="14"/>
      <c r="O25" s="13"/>
      <c r="P25" s="13"/>
      <c r="Q25" s="14"/>
      <c r="R25" s="14"/>
      <c r="S25" s="14"/>
      <c r="T25" s="14"/>
      <c r="U25" s="14"/>
      <c r="V25" s="14"/>
      <c r="W25" s="5" t="str">
        <f t="shared" si="0"/>
        <v>Mike</v>
      </c>
      <c r="X25" s="5" t="str">
        <f t="shared" si="1"/>
        <v>Snell</v>
      </c>
      <c r="Y25" s="5" t="str">
        <f t="shared" si="2"/>
        <v>MTB7570/F</v>
      </c>
    </row>
    <row r="26" spans="1:25" ht="12.75">
      <c r="A26" s="4">
        <v>17</v>
      </c>
      <c r="B26" s="13">
        <v>17</v>
      </c>
      <c r="C26" s="13" t="s">
        <v>53</v>
      </c>
      <c r="D26" s="103" t="s">
        <v>165</v>
      </c>
      <c r="E26" s="103" t="s">
        <v>166</v>
      </c>
      <c r="F26" s="103" t="s">
        <v>167</v>
      </c>
      <c r="G26" s="103"/>
      <c r="H26" s="14"/>
      <c r="I26" s="13" t="s">
        <v>0</v>
      </c>
      <c r="J26" s="104" t="s">
        <v>28</v>
      </c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" t="str">
        <f t="shared" si="0"/>
        <v>Lisa</v>
      </c>
      <c r="X26" s="5" t="str">
        <f t="shared" si="1"/>
        <v> Foster</v>
      </c>
      <c r="Y26" s="5" t="str">
        <f t="shared" si="2"/>
        <v>MTB6456/F</v>
      </c>
    </row>
    <row r="27" spans="1:25" ht="12.75">
      <c r="A27" s="4">
        <v>18</v>
      </c>
      <c r="B27" s="13">
        <v>18</v>
      </c>
      <c r="C27" s="13" t="s">
        <v>53</v>
      </c>
      <c r="D27" s="103" t="s">
        <v>168</v>
      </c>
      <c r="E27" s="103" t="s">
        <v>169</v>
      </c>
      <c r="F27" s="103" t="s">
        <v>170</v>
      </c>
      <c r="G27" s="103"/>
      <c r="H27" s="14"/>
      <c r="I27" s="13" t="s">
        <v>0</v>
      </c>
      <c r="J27" s="104" t="s">
        <v>25</v>
      </c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" t="str">
        <f t="shared" si="0"/>
        <v>Richard</v>
      </c>
      <c r="X27" s="5" t="str">
        <f t="shared" si="1"/>
        <v>McCann</v>
      </c>
      <c r="Y27" s="5" t="str">
        <f t="shared" si="2"/>
        <v>MTB7774/F</v>
      </c>
    </row>
    <row r="28" spans="1:25" ht="12.75">
      <c r="A28" s="4">
        <v>19</v>
      </c>
      <c r="B28" s="13">
        <v>19</v>
      </c>
      <c r="C28" s="13" t="s">
        <v>53</v>
      </c>
      <c r="D28" s="103" t="s">
        <v>171</v>
      </c>
      <c r="E28" s="103" t="s">
        <v>172</v>
      </c>
      <c r="F28" s="103" t="s">
        <v>173</v>
      </c>
      <c r="G28" s="103"/>
      <c r="H28" s="14"/>
      <c r="I28" s="13" t="s">
        <v>0</v>
      </c>
      <c r="J28" s="104" t="s">
        <v>26</v>
      </c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5" t="str">
        <f t="shared" si="0"/>
        <v>Steven</v>
      </c>
      <c r="X28" s="5" t="str">
        <f t="shared" si="1"/>
        <v>Davidson  (NO SHOW)</v>
      </c>
      <c r="Y28" s="5" t="str">
        <f t="shared" si="2"/>
        <v>MTB2669/F</v>
      </c>
    </row>
    <row r="29" spans="1:25" ht="12.75">
      <c r="A29" s="58">
        <v>20</v>
      </c>
      <c r="B29" s="13">
        <v>20</v>
      </c>
      <c r="C29" s="13" t="s">
        <v>53</v>
      </c>
      <c r="D29" s="103" t="s">
        <v>174</v>
      </c>
      <c r="E29" s="103" t="s">
        <v>175</v>
      </c>
      <c r="F29" s="103" t="s">
        <v>263</v>
      </c>
      <c r="G29" s="103"/>
      <c r="H29" s="14"/>
      <c r="I29" s="13" t="s">
        <v>0</v>
      </c>
      <c r="J29" s="104" t="s">
        <v>26</v>
      </c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5" t="str">
        <f t="shared" si="0"/>
        <v>Dave</v>
      </c>
      <c r="X29" s="5" t="str">
        <f t="shared" si="1"/>
        <v>Tipper</v>
      </c>
      <c r="Y29" s="5" t="str">
        <f t="shared" si="2"/>
        <v>MTB0952/F</v>
      </c>
    </row>
    <row r="30" spans="1:25" ht="12.75">
      <c r="A30" s="4">
        <v>21</v>
      </c>
      <c r="B30" s="13">
        <v>21</v>
      </c>
      <c r="C30" s="13" t="s">
        <v>53</v>
      </c>
      <c r="D30" s="103" t="s">
        <v>176</v>
      </c>
      <c r="E30" s="103" t="s">
        <v>177</v>
      </c>
      <c r="F30" s="103" t="s">
        <v>178</v>
      </c>
      <c r="G30" s="103"/>
      <c r="H30" s="14"/>
      <c r="I30" s="13" t="s">
        <v>0</v>
      </c>
      <c r="J30" s="104" t="s">
        <v>28</v>
      </c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5" t="str">
        <f t="shared" si="0"/>
        <v>Tina</v>
      </c>
      <c r="X30" s="5" t="str">
        <f t="shared" si="1"/>
        <v>Waters</v>
      </c>
      <c r="Y30" s="5" t="str">
        <f t="shared" si="2"/>
        <v>MTB8851/F</v>
      </c>
    </row>
    <row r="31" spans="1:25" ht="12.75">
      <c r="A31" s="4">
        <v>22</v>
      </c>
      <c r="B31" s="13">
        <v>22</v>
      </c>
      <c r="C31" s="13" t="s">
        <v>53</v>
      </c>
      <c r="D31" s="103" t="s">
        <v>179</v>
      </c>
      <c r="E31" s="103" t="s">
        <v>180</v>
      </c>
      <c r="F31" s="103" t="s">
        <v>181</v>
      </c>
      <c r="G31" s="103"/>
      <c r="H31" s="14"/>
      <c r="I31" s="13" t="s">
        <v>0</v>
      </c>
      <c r="J31" s="104" t="s">
        <v>27</v>
      </c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5" t="str">
        <f t="shared" si="0"/>
        <v>Malcolm</v>
      </c>
      <c r="X31" s="5" t="str">
        <f t="shared" si="1"/>
        <v>Waters</v>
      </c>
      <c r="Y31" s="5" t="str">
        <f t="shared" si="2"/>
        <v>MTB8915/F</v>
      </c>
    </row>
    <row r="32" spans="1:25" ht="12.75">
      <c r="A32" s="4">
        <v>23</v>
      </c>
      <c r="B32" s="13">
        <v>23</v>
      </c>
      <c r="C32" s="13" t="s">
        <v>53</v>
      </c>
      <c r="D32" s="103" t="s">
        <v>182</v>
      </c>
      <c r="E32" s="103" t="s">
        <v>183</v>
      </c>
      <c r="F32" s="103" t="s">
        <v>181</v>
      </c>
      <c r="G32" s="103"/>
      <c r="H32" s="14"/>
      <c r="I32" s="13" t="s">
        <v>0</v>
      </c>
      <c r="J32" s="104" t="s">
        <v>26</v>
      </c>
      <c r="K32" s="15"/>
      <c r="L32" s="14"/>
      <c r="M32" s="14"/>
      <c r="N32" s="14"/>
      <c r="O32" s="13"/>
      <c r="P32" s="13"/>
      <c r="Q32" s="14"/>
      <c r="R32" s="14"/>
      <c r="S32" s="14"/>
      <c r="T32" s="14"/>
      <c r="U32" s="14"/>
      <c r="V32" s="14"/>
      <c r="W32" s="5" t="str">
        <f t="shared" si="0"/>
        <v>Ian</v>
      </c>
      <c r="X32" s="5" t="str">
        <f t="shared" si="1"/>
        <v>Haigh</v>
      </c>
      <c r="Y32" s="5" t="str">
        <f t="shared" si="2"/>
        <v>MTB7473/F</v>
      </c>
    </row>
    <row r="33" spans="1:25" ht="12.75">
      <c r="A33" s="4">
        <v>24</v>
      </c>
      <c r="B33" s="13">
        <v>24</v>
      </c>
      <c r="C33" s="13" t="s">
        <v>53</v>
      </c>
      <c r="D33" s="103" t="s">
        <v>184</v>
      </c>
      <c r="E33" s="103" t="s">
        <v>148</v>
      </c>
      <c r="F33" s="103" t="s">
        <v>185</v>
      </c>
      <c r="G33" s="103"/>
      <c r="H33" s="14"/>
      <c r="I33" s="13" t="s">
        <v>0</v>
      </c>
      <c r="J33" s="104" t="s">
        <v>26</v>
      </c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5" t="str">
        <f t="shared" si="0"/>
        <v>Alan</v>
      </c>
      <c r="X33" s="5" t="str">
        <f t="shared" si="1"/>
        <v>Shergold</v>
      </c>
      <c r="Y33" s="5" t="str">
        <f t="shared" si="2"/>
        <v>MTB8859/F</v>
      </c>
    </row>
    <row r="34" spans="1:25" ht="12.75">
      <c r="A34" s="58">
        <v>25</v>
      </c>
      <c r="B34" s="13">
        <v>25</v>
      </c>
      <c r="C34" s="13" t="s">
        <v>53</v>
      </c>
      <c r="D34" s="103" t="s">
        <v>186</v>
      </c>
      <c r="E34" s="103" t="s">
        <v>187</v>
      </c>
      <c r="F34" s="103" t="s">
        <v>188</v>
      </c>
      <c r="G34" s="103"/>
      <c r="H34" s="14"/>
      <c r="I34" s="13" t="s">
        <v>0</v>
      </c>
      <c r="J34" s="104" t="s">
        <v>28</v>
      </c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5" t="str">
        <f t="shared" si="0"/>
        <v>Matthew</v>
      </c>
      <c r="X34" s="5" t="str">
        <f t="shared" si="1"/>
        <v>Sheppard   (NO SHOW)</v>
      </c>
      <c r="Y34" s="5" t="str">
        <f t="shared" si="2"/>
        <v>MTB8924/F</v>
      </c>
    </row>
    <row r="35" spans="1:25" ht="12.75">
      <c r="A35" s="58">
        <v>26</v>
      </c>
      <c r="B35" s="13">
        <v>26</v>
      </c>
      <c r="C35" s="13" t="s">
        <v>53</v>
      </c>
      <c r="D35" s="103" t="s">
        <v>189</v>
      </c>
      <c r="E35" s="103" t="s">
        <v>190</v>
      </c>
      <c r="F35" s="103" t="s">
        <v>264</v>
      </c>
      <c r="G35" s="103"/>
      <c r="H35" s="14"/>
      <c r="I35" s="13" t="s">
        <v>0</v>
      </c>
      <c r="J35" s="104" t="s">
        <v>24</v>
      </c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5" t="str">
        <f t="shared" si="0"/>
        <v>Mark</v>
      </c>
      <c r="X35" s="5" t="str">
        <f t="shared" si="1"/>
        <v>Sherwood</v>
      </c>
      <c r="Y35" s="5" t="str">
        <f t="shared" si="2"/>
        <v>MTB7368/F</v>
      </c>
    </row>
    <row r="36" spans="1:25" ht="12.75">
      <c r="A36" s="4">
        <v>27</v>
      </c>
      <c r="B36" s="13">
        <v>27</v>
      </c>
      <c r="C36" s="13" t="s">
        <v>53</v>
      </c>
      <c r="D36" s="103" t="s">
        <v>191</v>
      </c>
      <c r="E36" s="103" t="s">
        <v>192</v>
      </c>
      <c r="F36" s="103" t="s">
        <v>193</v>
      </c>
      <c r="G36" s="103"/>
      <c r="H36" s="14"/>
      <c r="I36" s="13" t="s">
        <v>0</v>
      </c>
      <c r="J36" s="104" t="s">
        <v>26</v>
      </c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5" t="str">
        <f t="shared" si="0"/>
        <v>Jamie</v>
      </c>
      <c r="X36" s="5" t="str">
        <f t="shared" si="1"/>
        <v>Marsh</v>
      </c>
      <c r="Y36" s="5" t="str">
        <f t="shared" si="2"/>
        <v>MTB8147/F</v>
      </c>
    </row>
    <row r="37" spans="1:25" ht="12.75">
      <c r="A37" s="4">
        <v>28</v>
      </c>
      <c r="B37" s="13">
        <v>28</v>
      </c>
      <c r="C37" s="13" t="s">
        <v>53</v>
      </c>
      <c r="D37" s="103" t="s">
        <v>194</v>
      </c>
      <c r="E37" s="103" t="s">
        <v>195</v>
      </c>
      <c r="F37" s="103" t="s">
        <v>196</v>
      </c>
      <c r="G37" s="103"/>
      <c r="H37" s="14"/>
      <c r="I37" s="13" t="s">
        <v>0</v>
      </c>
      <c r="J37" s="104" t="s">
        <v>24</v>
      </c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5" t="str">
        <f t="shared" si="0"/>
        <v>Mark</v>
      </c>
      <c r="X37" s="5" t="str">
        <f t="shared" si="1"/>
        <v>Rowley</v>
      </c>
      <c r="Y37" s="5" t="str">
        <f t="shared" si="2"/>
        <v>MTB2349/F</v>
      </c>
    </row>
    <row r="38" spans="1:25" ht="12.75">
      <c r="A38" s="4">
        <v>29</v>
      </c>
      <c r="B38" s="13">
        <v>29</v>
      </c>
      <c r="C38" s="13" t="s">
        <v>53</v>
      </c>
      <c r="D38" s="103" t="s">
        <v>197</v>
      </c>
      <c r="E38" s="103" t="s">
        <v>192</v>
      </c>
      <c r="F38" s="103" t="s">
        <v>198</v>
      </c>
      <c r="G38" s="103"/>
      <c r="H38" s="14"/>
      <c r="I38" s="13" t="s">
        <v>0</v>
      </c>
      <c r="J38" s="104" t="s">
        <v>26</v>
      </c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5" t="str">
        <f t="shared" si="0"/>
        <v>Lisa</v>
      </c>
      <c r="X38" s="5" t="str">
        <f t="shared" si="1"/>
        <v>Welbourn</v>
      </c>
      <c r="Y38" s="5" t="str">
        <f t="shared" si="2"/>
        <v>MTB0021/F</v>
      </c>
    </row>
    <row r="39" spans="1:25" ht="12.75">
      <c r="A39" s="4">
        <v>30</v>
      </c>
      <c r="B39" s="13">
        <v>30</v>
      </c>
      <c r="C39" s="13" t="s">
        <v>54</v>
      </c>
      <c r="D39" s="103" t="s">
        <v>199</v>
      </c>
      <c r="E39" s="103" t="s">
        <v>169</v>
      </c>
      <c r="F39" s="103" t="s">
        <v>200</v>
      </c>
      <c r="G39" s="14"/>
      <c r="H39" s="14"/>
      <c r="I39" s="13" t="s">
        <v>0</v>
      </c>
      <c r="J39" s="104" t="s">
        <v>32</v>
      </c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" t="str">
        <f t="shared" si="0"/>
        <v>Bryan</v>
      </c>
      <c r="X39" s="5" t="str">
        <f t="shared" si="1"/>
        <v>Elson</v>
      </c>
      <c r="Y39" s="5" t="str">
        <f t="shared" si="2"/>
        <v>MTB7397/F</v>
      </c>
    </row>
    <row r="40" spans="1:25" ht="12.75">
      <c r="A40" s="4">
        <v>31</v>
      </c>
      <c r="B40" s="13">
        <v>30</v>
      </c>
      <c r="C40" s="13" t="s">
        <v>54</v>
      </c>
      <c r="D40" s="103" t="s">
        <v>201</v>
      </c>
      <c r="E40" s="103" t="s">
        <v>239</v>
      </c>
      <c r="F40" s="103" t="s">
        <v>240</v>
      </c>
      <c r="G40" s="14"/>
      <c r="H40" s="14"/>
      <c r="I40" s="13" t="s">
        <v>0</v>
      </c>
      <c r="J40" s="104" t="s">
        <v>32</v>
      </c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" t="str">
        <f t="shared" si="0"/>
        <v>Kevin</v>
      </c>
      <c r="X40" s="5" t="str">
        <f t="shared" si="1"/>
        <v>Dawes</v>
      </c>
      <c r="Y40" s="5" t="str">
        <f t="shared" si="2"/>
        <v>MTB0122/F</v>
      </c>
    </row>
    <row r="41" spans="1:25" ht="12.75">
      <c r="A41" s="4">
        <v>32</v>
      </c>
      <c r="B41" s="13">
        <v>31</v>
      </c>
      <c r="C41" s="13" t="s">
        <v>54</v>
      </c>
      <c r="D41" s="103" t="s">
        <v>202</v>
      </c>
      <c r="E41" s="103" t="s">
        <v>203</v>
      </c>
      <c r="F41" s="103" t="s">
        <v>204</v>
      </c>
      <c r="G41" s="103"/>
      <c r="H41" s="14"/>
      <c r="I41" s="13" t="s">
        <v>0</v>
      </c>
      <c r="J41" s="104" t="s">
        <v>28</v>
      </c>
      <c r="K41" s="15"/>
      <c r="L41" s="14"/>
      <c r="M41" s="14"/>
      <c r="N41" s="14"/>
      <c r="O41" s="13"/>
      <c r="P41" s="13"/>
      <c r="Q41" s="14"/>
      <c r="R41" s="14"/>
      <c r="S41" s="14"/>
      <c r="T41" s="14"/>
      <c r="U41" s="14"/>
      <c r="V41" s="14"/>
      <c r="W41" s="5" t="str">
        <f t="shared" si="0"/>
        <v>David</v>
      </c>
      <c r="X41" s="5" t="str">
        <f t="shared" si="1"/>
        <v>Sleath</v>
      </c>
      <c r="Y41" s="5" t="str">
        <f t="shared" si="2"/>
        <v>MTB2619/F</v>
      </c>
    </row>
    <row r="42" spans="1:25" ht="12.75">
      <c r="A42" s="4">
        <v>33</v>
      </c>
      <c r="B42" s="13">
        <v>31</v>
      </c>
      <c r="C42" s="13" t="s">
        <v>54</v>
      </c>
      <c r="D42" s="103" t="s">
        <v>205</v>
      </c>
      <c r="E42" s="103" t="s">
        <v>206</v>
      </c>
      <c r="F42" s="103" t="s">
        <v>207</v>
      </c>
      <c r="G42" s="103"/>
      <c r="H42" s="14"/>
      <c r="I42" s="13" t="s">
        <v>0</v>
      </c>
      <c r="J42" s="104" t="s">
        <v>28</v>
      </c>
      <c r="K42" s="15"/>
      <c r="L42" s="14"/>
      <c r="M42" s="14"/>
      <c r="N42" s="14"/>
      <c r="O42" s="13"/>
      <c r="P42" s="13"/>
      <c r="Q42" s="14"/>
      <c r="R42" s="14"/>
      <c r="S42" s="14"/>
      <c r="T42" s="14"/>
      <c r="U42" s="14"/>
      <c r="V42" s="14"/>
      <c r="W42" s="5" t="str">
        <f t="shared" si="0"/>
        <v>Daryl</v>
      </c>
      <c r="X42" s="5" t="str">
        <f t="shared" si="1"/>
        <v>Collis</v>
      </c>
      <c r="Y42" s="5" t="str">
        <f t="shared" si="2"/>
        <v>MTB8925/F</v>
      </c>
    </row>
    <row r="43" spans="1:25" ht="12.75">
      <c r="A43" s="4">
        <v>34</v>
      </c>
      <c r="B43" s="13">
        <v>32</v>
      </c>
      <c r="C43" s="13" t="s">
        <v>54</v>
      </c>
      <c r="D43" s="103" t="s">
        <v>208</v>
      </c>
      <c r="E43" s="103" t="s">
        <v>209</v>
      </c>
      <c r="F43" s="103" t="s">
        <v>210</v>
      </c>
      <c r="G43" s="103"/>
      <c r="H43" s="14"/>
      <c r="I43" s="13" t="s">
        <v>0</v>
      </c>
      <c r="J43" s="104" t="s">
        <v>26</v>
      </c>
      <c r="K43" s="15"/>
      <c r="L43" s="14"/>
      <c r="M43" s="14"/>
      <c r="N43" s="14"/>
      <c r="O43" s="13"/>
      <c r="P43" s="13"/>
      <c r="Q43" s="14"/>
      <c r="R43" s="14"/>
      <c r="S43" s="14"/>
      <c r="T43" s="14"/>
      <c r="U43" s="14"/>
      <c r="V43" s="14"/>
      <c r="W43" s="5" t="str">
        <f t="shared" si="0"/>
        <v>Mark</v>
      </c>
      <c r="X43" s="5" t="str">
        <f t="shared" si="1"/>
        <v>Daniels</v>
      </c>
      <c r="Y43" s="5" t="str">
        <f t="shared" si="2"/>
        <v>MTB8926/F</v>
      </c>
    </row>
    <row r="44" spans="1:25" ht="12.75">
      <c r="A44" s="4">
        <v>35</v>
      </c>
      <c r="B44" s="13">
        <v>32</v>
      </c>
      <c r="C44" s="13" t="s">
        <v>54</v>
      </c>
      <c r="D44" s="103" t="s">
        <v>211</v>
      </c>
      <c r="E44" s="103" t="s">
        <v>192</v>
      </c>
      <c r="F44" s="103" t="s">
        <v>149</v>
      </c>
      <c r="G44" s="103"/>
      <c r="H44" s="14"/>
      <c r="I44" s="13" t="s">
        <v>0</v>
      </c>
      <c r="J44" s="104" t="s">
        <v>26</v>
      </c>
      <c r="K44" s="15"/>
      <c r="L44" s="14"/>
      <c r="M44" s="14"/>
      <c r="N44" s="14"/>
      <c r="O44" s="13"/>
      <c r="P44" s="13"/>
      <c r="Q44" s="14"/>
      <c r="R44" s="14"/>
      <c r="S44" s="14"/>
      <c r="T44" s="14"/>
      <c r="U44" s="14"/>
      <c r="V44" s="14"/>
      <c r="W44" s="5" t="str">
        <f t="shared" si="0"/>
        <v>Luke</v>
      </c>
      <c r="X44" s="5" t="str">
        <f t="shared" si="1"/>
        <v>Vernon</v>
      </c>
      <c r="Y44" s="5" t="str">
        <f t="shared" si="2"/>
        <v>MTB8548/F</v>
      </c>
    </row>
    <row r="45" spans="1:25" ht="12.75">
      <c r="A45" s="4">
        <v>36</v>
      </c>
      <c r="B45" s="13">
        <v>33</v>
      </c>
      <c r="C45" s="13" t="s">
        <v>54</v>
      </c>
      <c r="D45" s="103" t="s">
        <v>212</v>
      </c>
      <c r="E45" s="103" t="s">
        <v>213</v>
      </c>
      <c r="F45" s="103" t="s">
        <v>214</v>
      </c>
      <c r="G45" s="103"/>
      <c r="H45" s="14"/>
      <c r="I45" s="13" t="s">
        <v>0</v>
      </c>
      <c r="J45" s="104" t="s">
        <v>26</v>
      </c>
      <c r="K45" s="15"/>
      <c r="L45" s="14"/>
      <c r="M45" s="14"/>
      <c r="N45" s="14"/>
      <c r="O45" s="13"/>
      <c r="P45" s="13"/>
      <c r="Q45" s="14"/>
      <c r="R45" s="14"/>
      <c r="S45" s="14"/>
      <c r="T45" s="14"/>
      <c r="U45" s="14"/>
      <c r="V45" s="14"/>
      <c r="W45" s="5" t="str">
        <f t="shared" si="0"/>
        <v>Rob</v>
      </c>
      <c r="X45" s="5" t="str">
        <f t="shared" si="1"/>
        <v>Vernon</v>
      </c>
      <c r="Y45" s="5" t="str">
        <f t="shared" si="2"/>
        <v>MTB8872/F</v>
      </c>
    </row>
    <row r="46" spans="1:25" ht="12.75">
      <c r="A46" s="4">
        <v>37</v>
      </c>
      <c r="B46" s="13">
        <v>33</v>
      </c>
      <c r="C46" s="13" t="s">
        <v>54</v>
      </c>
      <c r="D46" s="103" t="s">
        <v>215</v>
      </c>
      <c r="E46" s="103" t="s">
        <v>216</v>
      </c>
      <c r="F46" s="103" t="s">
        <v>214</v>
      </c>
      <c r="G46" s="103"/>
      <c r="H46" s="14"/>
      <c r="I46" s="13" t="s">
        <v>0</v>
      </c>
      <c r="J46" s="104" t="s">
        <v>26</v>
      </c>
      <c r="K46" s="15"/>
      <c r="L46" s="14"/>
      <c r="M46" s="14"/>
      <c r="N46" s="14"/>
      <c r="O46" s="13"/>
      <c r="P46" s="13"/>
      <c r="Q46" s="14"/>
      <c r="R46" s="14"/>
      <c r="S46" s="14"/>
      <c r="T46" s="14"/>
      <c r="U46" s="14"/>
      <c r="V46" s="14"/>
      <c r="W46" s="5" t="str">
        <f t="shared" si="0"/>
        <v>Chris</v>
      </c>
      <c r="X46" s="5" t="str">
        <f t="shared" si="1"/>
        <v>Martin</v>
      </c>
      <c r="Y46" s="5" t="str">
        <f t="shared" si="2"/>
        <v>MTB8869/F</v>
      </c>
    </row>
    <row r="47" spans="1:25" ht="12.75">
      <c r="A47" s="4">
        <v>38</v>
      </c>
      <c r="B47" s="13">
        <v>34</v>
      </c>
      <c r="C47" s="13" t="s">
        <v>54</v>
      </c>
      <c r="D47" s="103" t="s">
        <v>246</v>
      </c>
      <c r="E47" s="103" t="s">
        <v>241</v>
      </c>
      <c r="F47" s="103" t="s">
        <v>242</v>
      </c>
      <c r="G47" s="103"/>
      <c r="H47" s="14"/>
      <c r="I47" s="13" t="s">
        <v>0</v>
      </c>
      <c r="J47" s="104" t="s">
        <v>24</v>
      </c>
      <c r="K47" s="15"/>
      <c r="L47" s="14"/>
      <c r="M47" s="14"/>
      <c r="N47" s="14"/>
      <c r="O47" s="13"/>
      <c r="P47" s="13"/>
      <c r="Q47" s="14"/>
      <c r="R47" s="14"/>
      <c r="S47" s="14"/>
      <c r="T47" s="14"/>
      <c r="U47" s="14"/>
      <c r="V47" s="14"/>
      <c r="W47" s="5" t="str">
        <f t="shared" si="0"/>
        <v>Phil</v>
      </c>
      <c r="X47" s="5" t="str">
        <f t="shared" si="1"/>
        <v>Thursby</v>
      </c>
      <c r="Y47" s="5" t="str">
        <f t="shared" si="2"/>
        <v>MTB8784/F</v>
      </c>
    </row>
    <row r="48" spans="1:25" ht="12.75">
      <c r="A48" s="4">
        <v>39</v>
      </c>
      <c r="B48" s="13">
        <v>34</v>
      </c>
      <c r="C48" s="13" t="s">
        <v>54</v>
      </c>
      <c r="D48" s="103" t="s">
        <v>218</v>
      </c>
      <c r="E48" s="103" t="s">
        <v>219</v>
      </c>
      <c r="F48" s="103" t="s">
        <v>217</v>
      </c>
      <c r="G48" s="103"/>
      <c r="H48" s="14"/>
      <c r="I48" s="13" t="s">
        <v>0</v>
      </c>
      <c r="J48" s="104" t="s">
        <v>24</v>
      </c>
      <c r="K48" s="15"/>
      <c r="L48" s="14"/>
      <c r="M48" s="14"/>
      <c r="N48" s="14"/>
      <c r="O48" s="13"/>
      <c r="P48" s="13"/>
      <c r="Q48" s="14"/>
      <c r="R48" s="14"/>
      <c r="S48" s="14"/>
      <c r="T48" s="14"/>
      <c r="U48" s="14"/>
      <c r="V48" s="14"/>
      <c r="W48" s="5" t="str">
        <f t="shared" si="0"/>
        <v>Paul</v>
      </c>
      <c r="X48" s="5" t="str">
        <f t="shared" si="1"/>
        <v>French</v>
      </c>
      <c r="Y48" s="5" t="str">
        <f t="shared" si="2"/>
        <v>MTB7404/F</v>
      </c>
    </row>
    <row r="49" spans="1:25" ht="12.75">
      <c r="A49" s="58">
        <v>40</v>
      </c>
      <c r="B49" s="13">
        <v>35</v>
      </c>
      <c r="C49" s="13" t="s">
        <v>54</v>
      </c>
      <c r="D49" s="103" t="s">
        <v>220</v>
      </c>
      <c r="E49" s="103" t="s">
        <v>163</v>
      </c>
      <c r="F49" s="103" t="s">
        <v>221</v>
      </c>
      <c r="G49" s="103"/>
      <c r="H49" s="14"/>
      <c r="I49" s="13" t="s">
        <v>0</v>
      </c>
      <c r="J49" s="104" t="s">
        <v>24</v>
      </c>
      <c r="K49" s="15"/>
      <c r="L49" s="17"/>
      <c r="M49" s="18"/>
      <c r="N49" s="18"/>
      <c r="O49" s="14"/>
      <c r="P49" s="13"/>
      <c r="Q49" s="14"/>
      <c r="R49" s="14"/>
      <c r="S49" s="14"/>
      <c r="T49" s="14"/>
      <c r="U49" s="14"/>
      <c r="V49" s="14"/>
      <c r="W49" s="5" t="str">
        <f t="shared" si="0"/>
        <v>John</v>
      </c>
      <c r="X49" s="5" t="str">
        <f t="shared" si="1"/>
        <v>Newbury</v>
      </c>
      <c r="Y49" s="5" t="str">
        <f t="shared" si="2"/>
        <v>MTB8797/F</v>
      </c>
    </row>
    <row r="50" spans="1:25" ht="12.75">
      <c r="A50" s="58">
        <v>41</v>
      </c>
      <c r="B50" s="13">
        <v>35</v>
      </c>
      <c r="C50" s="13" t="s">
        <v>54</v>
      </c>
      <c r="D50" s="103" t="s">
        <v>222</v>
      </c>
      <c r="E50" s="103" t="s">
        <v>157</v>
      </c>
      <c r="F50" s="103" t="s">
        <v>223</v>
      </c>
      <c r="G50" s="103"/>
      <c r="H50" s="14"/>
      <c r="I50" s="13" t="s">
        <v>0</v>
      </c>
      <c r="J50" s="104" t="s">
        <v>24</v>
      </c>
      <c r="K50" s="15"/>
      <c r="L50" s="17"/>
      <c r="M50" s="18"/>
      <c r="N50" s="18"/>
      <c r="O50" s="14"/>
      <c r="P50" s="13"/>
      <c r="Q50" s="14"/>
      <c r="R50" s="14"/>
      <c r="S50" s="14"/>
      <c r="T50" s="14"/>
      <c r="U50" s="14"/>
      <c r="V50" s="14"/>
      <c r="W50" s="5" t="str">
        <f t="shared" si="0"/>
        <v>Andrew</v>
      </c>
      <c r="X50" s="5" t="str">
        <f t="shared" si="1"/>
        <v>Fraser</v>
      </c>
      <c r="Y50" s="5" t="str">
        <f t="shared" si="2"/>
        <v>MTB8890/F</v>
      </c>
    </row>
    <row r="51" spans="1:25" ht="12.75">
      <c r="A51" s="58">
        <v>42</v>
      </c>
      <c r="B51" s="13">
        <v>36</v>
      </c>
      <c r="C51" s="13" t="s">
        <v>54</v>
      </c>
      <c r="D51" s="103" t="s">
        <v>224</v>
      </c>
      <c r="E51" s="103" t="s">
        <v>225</v>
      </c>
      <c r="F51" s="103" t="s">
        <v>226</v>
      </c>
      <c r="G51" s="103"/>
      <c r="H51" s="14"/>
      <c r="I51" s="13" t="s">
        <v>0</v>
      </c>
      <c r="J51" s="104" t="s">
        <v>24</v>
      </c>
      <c r="K51" s="15"/>
      <c r="L51" s="18"/>
      <c r="M51" s="18"/>
      <c r="N51" s="18"/>
      <c r="O51" s="14"/>
      <c r="P51" s="14"/>
      <c r="Q51" s="14"/>
      <c r="R51" s="14"/>
      <c r="S51" s="14"/>
      <c r="T51" s="14"/>
      <c r="U51" s="14"/>
      <c r="V51" s="14"/>
      <c r="W51" s="5" t="str">
        <f t="shared" si="0"/>
        <v>Nicholas</v>
      </c>
      <c r="X51" s="5" t="str">
        <f t="shared" si="1"/>
        <v>Turner-Henke</v>
      </c>
      <c r="Y51" s="5" t="str">
        <f t="shared" si="2"/>
        <v>MTB7721/F</v>
      </c>
    </row>
    <row r="52" spans="1:25" ht="12.75">
      <c r="A52" s="58">
        <v>43</v>
      </c>
      <c r="B52" s="13">
        <v>36</v>
      </c>
      <c r="C52" s="13" t="s">
        <v>54</v>
      </c>
      <c r="D52" s="103" t="s">
        <v>227</v>
      </c>
      <c r="E52" s="103" t="s">
        <v>228</v>
      </c>
      <c r="F52" s="103" t="s">
        <v>229</v>
      </c>
      <c r="G52" s="103"/>
      <c r="H52" s="14"/>
      <c r="I52" s="13" t="s">
        <v>0</v>
      </c>
      <c r="J52" s="104" t="s">
        <v>24</v>
      </c>
      <c r="K52" s="15"/>
      <c r="L52" s="17"/>
      <c r="M52" s="18"/>
      <c r="N52" s="18"/>
      <c r="O52" s="14"/>
      <c r="P52" s="14"/>
      <c r="Q52" s="14"/>
      <c r="R52" s="14"/>
      <c r="S52" s="14"/>
      <c r="T52" s="14"/>
      <c r="U52" s="14"/>
      <c r="V52" s="14"/>
      <c r="W52" s="5" t="str">
        <f t="shared" si="0"/>
        <v>Eddy</v>
      </c>
      <c r="X52" s="5" t="str">
        <f t="shared" si="1"/>
        <v>Loftus</v>
      </c>
      <c r="Y52" s="5" t="str">
        <f t="shared" si="2"/>
        <v>MTB7136/F</v>
      </c>
    </row>
    <row r="53" spans="1:25" ht="12.75">
      <c r="A53" s="58">
        <v>44</v>
      </c>
      <c r="B53" s="13">
        <v>37</v>
      </c>
      <c r="C53" s="13" t="s">
        <v>54</v>
      </c>
      <c r="D53" s="103" t="s">
        <v>230</v>
      </c>
      <c r="E53" s="103" t="s">
        <v>231</v>
      </c>
      <c r="F53" s="103" t="s">
        <v>232</v>
      </c>
      <c r="G53" s="103"/>
      <c r="H53" s="14"/>
      <c r="I53" s="13" t="s">
        <v>0</v>
      </c>
      <c r="J53" s="104" t="s">
        <v>31</v>
      </c>
      <c r="K53" s="15"/>
      <c r="L53" s="17"/>
      <c r="M53" s="18"/>
      <c r="N53" s="18"/>
      <c r="O53" s="14"/>
      <c r="P53" s="14"/>
      <c r="Q53" s="14"/>
      <c r="R53" s="14"/>
      <c r="S53" s="14"/>
      <c r="T53" s="14"/>
      <c r="U53" s="14"/>
      <c r="V53" s="14"/>
      <c r="W53" s="5" t="str">
        <f t="shared" si="0"/>
        <v>Vicky</v>
      </c>
      <c r="X53" s="5" t="str">
        <f t="shared" si="1"/>
        <v>Loftus</v>
      </c>
      <c r="Y53" s="5" t="str">
        <f t="shared" si="2"/>
        <v>MTB7135/F</v>
      </c>
    </row>
    <row r="54" spans="1:25" ht="12.75">
      <c r="A54" s="58">
        <v>45</v>
      </c>
      <c r="B54" s="13">
        <v>37</v>
      </c>
      <c r="C54" s="13" t="s">
        <v>54</v>
      </c>
      <c r="D54" s="103" t="s">
        <v>233</v>
      </c>
      <c r="E54" s="103" t="s">
        <v>234</v>
      </c>
      <c r="F54" s="103" t="s">
        <v>232</v>
      </c>
      <c r="G54" s="103"/>
      <c r="H54" s="14"/>
      <c r="I54" s="13" t="s">
        <v>0</v>
      </c>
      <c r="J54" s="104" t="s">
        <v>31</v>
      </c>
      <c r="K54" s="15"/>
      <c r="L54" s="17"/>
      <c r="M54" s="18"/>
      <c r="N54" s="18"/>
      <c r="O54" s="14"/>
      <c r="P54" s="14"/>
      <c r="Q54" s="14"/>
      <c r="R54" s="14"/>
      <c r="S54" s="14"/>
      <c r="T54" s="14"/>
      <c r="U54" s="14"/>
      <c r="V54" s="14"/>
      <c r="W54" s="5" t="str">
        <f t="shared" si="0"/>
        <v>David</v>
      </c>
      <c r="X54" s="5" t="str">
        <f t="shared" si="1"/>
        <v>Dalton</v>
      </c>
      <c r="Y54" s="5" t="str">
        <f t="shared" si="2"/>
        <v>MTB8861/F</v>
      </c>
    </row>
    <row r="55" spans="1:25" ht="12.75">
      <c r="A55" s="58">
        <v>46</v>
      </c>
      <c r="B55" s="13">
        <v>38</v>
      </c>
      <c r="C55" s="13" t="s">
        <v>54</v>
      </c>
      <c r="D55" s="103" t="s">
        <v>235</v>
      </c>
      <c r="E55" s="103" t="s">
        <v>206</v>
      </c>
      <c r="F55" s="103" t="s">
        <v>236</v>
      </c>
      <c r="G55" s="103"/>
      <c r="H55" s="14"/>
      <c r="I55" s="13" t="s">
        <v>0</v>
      </c>
      <c r="J55" s="104" t="s">
        <v>22</v>
      </c>
      <c r="K55" s="15"/>
      <c r="L55" s="17"/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5" t="str">
        <f t="shared" si="0"/>
        <v>Jim</v>
      </c>
      <c r="X55" s="5" t="str">
        <f t="shared" si="1"/>
        <v>Dalton</v>
      </c>
      <c r="Y55" s="5" t="str">
        <f t="shared" si="2"/>
        <v>MTB8760/F</v>
      </c>
    </row>
    <row r="56" spans="1:25" ht="12.75">
      <c r="A56" s="58">
        <v>47</v>
      </c>
      <c r="B56" s="13">
        <v>38</v>
      </c>
      <c r="C56" s="13" t="s">
        <v>54</v>
      </c>
      <c r="D56" s="103" t="s">
        <v>237</v>
      </c>
      <c r="E56" s="103" t="s">
        <v>238</v>
      </c>
      <c r="F56" s="103" t="s">
        <v>236</v>
      </c>
      <c r="G56" s="103"/>
      <c r="H56" s="14"/>
      <c r="I56" s="13" t="s">
        <v>0</v>
      </c>
      <c r="J56" s="104" t="s">
        <v>22</v>
      </c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5" t="str">
        <f t="shared" si="0"/>
        <v>Scott</v>
      </c>
      <c r="X56" s="5" t="str">
        <f t="shared" si="1"/>
        <v>Burgin</v>
      </c>
      <c r="Y56" s="5" t="str">
        <f t="shared" si="2"/>
        <v>non-member</v>
      </c>
    </row>
    <row r="57" spans="1:25" ht="12.75">
      <c r="A57" s="109">
        <v>48</v>
      </c>
      <c r="B57" s="13">
        <v>39</v>
      </c>
      <c r="C57" s="13" t="s">
        <v>54</v>
      </c>
      <c r="D57" s="14" t="s">
        <v>247</v>
      </c>
      <c r="E57" s="14" t="s">
        <v>243</v>
      </c>
      <c r="F57" s="14" t="s">
        <v>244</v>
      </c>
      <c r="G57" s="14"/>
      <c r="H57" s="14"/>
      <c r="I57" s="13" t="s">
        <v>0</v>
      </c>
      <c r="J57" s="13" t="s">
        <v>10</v>
      </c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" t="str">
        <f t="shared" si="0"/>
        <v>Kai</v>
      </c>
      <c r="X57" s="5" t="str">
        <f t="shared" si="1"/>
        <v>Burgin</v>
      </c>
      <c r="Y57" s="5" t="str">
        <f t="shared" si="2"/>
        <v>non-member</v>
      </c>
    </row>
    <row r="58" spans="1:25" ht="12.75">
      <c r="A58" s="58">
        <v>49</v>
      </c>
      <c r="B58" s="13">
        <v>39</v>
      </c>
      <c r="C58" s="13" t="s">
        <v>54</v>
      </c>
      <c r="D58" s="14" t="s">
        <v>247</v>
      </c>
      <c r="E58" s="14" t="s">
        <v>245</v>
      </c>
      <c r="F58" s="14" t="s">
        <v>244</v>
      </c>
      <c r="G58" s="14"/>
      <c r="H58" s="14"/>
      <c r="I58" s="13" t="s">
        <v>0</v>
      </c>
      <c r="J58" s="13" t="s">
        <v>10</v>
      </c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5" t="str">
        <f t="shared" si="0"/>
        <v>Steve </v>
      </c>
      <c r="X58" s="5" t="str">
        <f t="shared" si="1"/>
        <v>Kettlewell</v>
      </c>
      <c r="Y58" s="5" t="str">
        <f t="shared" si="2"/>
        <v>MTB8302/F</v>
      </c>
    </row>
    <row r="59" spans="1:25" ht="12.75">
      <c r="A59" s="58">
        <v>50</v>
      </c>
      <c r="B59" s="13">
        <v>40</v>
      </c>
      <c r="C59" s="13" t="s">
        <v>53</v>
      </c>
      <c r="D59" s="14" t="s">
        <v>248</v>
      </c>
      <c r="E59" s="14" t="s">
        <v>249</v>
      </c>
      <c r="F59" s="14" t="s">
        <v>250</v>
      </c>
      <c r="G59" s="14"/>
      <c r="H59" s="14"/>
      <c r="I59" s="13" t="s">
        <v>0</v>
      </c>
      <c r="J59" s="13" t="s">
        <v>26</v>
      </c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5" t="str">
        <f t="shared" si="0"/>
        <v>Kirk</v>
      </c>
      <c r="X59" s="5" t="str">
        <f t="shared" si="1"/>
        <v>Howe</v>
      </c>
      <c r="Y59" s="5" t="str">
        <f t="shared" si="2"/>
        <v>MTB4008/F</v>
      </c>
    </row>
    <row r="60" spans="1:25" ht="12.75">
      <c r="A60" s="58">
        <v>51</v>
      </c>
      <c r="B60" s="13">
        <v>41</v>
      </c>
      <c r="C60" s="13" t="s">
        <v>53</v>
      </c>
      <c r="D60" s="14" t="s">
        <v>251</v>
      </c>
      <c r="E60" s="14" t="s">
        <v>252</v>
      </c>
      <c r="F60" s="14" t="s">
        <v>253</v>
      </c>
      <c r="G60" s="14"/>
      <c r="H60" s="14"/>
      <c r="I60" s="13" t="s">
        <v>0</v>
      </c>
      <c r="J60" s="13" t="s">
        <v>26</v>
      </c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5" t="str">
        <f t="shared" si="0"/>
        <v>Bill</v>
      </c>
      <c r="X60" s="5" t="str">
        <f t="shared" si="1"/>
        <v>Hiscock</v>
      </c>
      <c r="Y60" s="5" t="str">
        <f t="shared" si="2"/>
        <v>MTB7350/F</v>
      </c>
    </row>
    <row r="61" spans="1:25" ht="12.75">
      <c r="A61" s="58">
        <v>52</v>
      </c>
      <c r="B61" s="13">
        <v>42</v>
      </c>
      <c r="C61" s="13" t="s">
        <v>53</v>
      </c>
      <c r="D61" s="14" t="s">
        <v>254</v>
      </c>
      <c r="E61" s="14" t="s">
        <v>255</v>
      </c>
      <c r="F61" s="14" t="s">
        <v>256</v>
      </c>
      <c r="G61" s="14"/>
      <c r="H61" s="14"/>
      <c r="I61" s="13" t="s">
        <v>0</v>
      </c>
      <c r="J61" s="13" t="s">
        <v>28</v>
      </c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5" t="str">
        <f t="shared" si="0"/>
        <v>Brian</v>
      </c>
      <c r="X61" s="5" t="str">
        <f t="shared" si="1"/>
        <v>Ninness</v>
      </c>
      <c r="Y61" s="5" t="str">
        <f t="shared" si="2"/>
        <v>MTB8816/F</v>
      </c>
    </row>
    <row r="62" spans="1:25" ht="12.75">
      <c r="A62" s="58">
        <v>53</v>
      </c>
      <c r="B62" s="13">
        <v>43</v>
      </c>
      <c r="C62" s="13" t="s">
        <v>53</v>
      </c>
      <c r="D62" s="14" t="s">
        <v>259</v>
      </c>
      <c r="E62" s="14" t="s">
        <v>260</v>
      </c>
      <c r="F62" s="14" t="s">
        <v>261</v>
      </c>
      <c r="G62" s="14"/>
      <c r="H62" s="14"/>
      <c r="I62" s="13" t="s">
        <v>0</v>
      </c>
      <c r="J62" s="13" t="s">
        <v>28</v>
      </c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>
        <f t="shared" si="0"/>
        <v>0</v>
      </c>
      <c r="X62" s="5">
        <f t="shared" si="1"/>
        <v>0</v>
      </c>
      <c r="Y62" s="5">
        <f t="shared" si="2"/>
      </c>
    </row>
    <row r="63" spans="1:25" ht="12.75">
      <c r="A63" s="58">
        <v>54</v>
      </c>
      <c r="B63" s="13"/>
      <c r="C63" s="13"/>
      <c r="D63" s="14"/>
      <c r="E63" s="14"/>
      <c r="F63" s="14"/>
      <c r="G63" s="14"/>
      <c r="H63" s="14"/>
      <c r="I63" s="13" t="s">
        <v>0</v>
      </c>
      <c r="J63" s="13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5">
        <f t="shared" si="0"/>
        <v>0</v>
      </c>
      <c r="X63" s="5">
        <f t="shared" si="1"/>
        <v>0</v>
      </c>
      <c r="Y63" s="5">
        <f t="shared" si="2"/>
      </c>
    </row>
    <row r="64" spans="1:25" ht="12.75">
      <c r="A64" s="58">
        <v>55</v>
      </c>
      <c r="B64" s="13"/>
      <c r="C64" s="13"/>
      <c r="D64" s="14"/>
      <c r="E64" s="14"/>
      <c r="F64" s="14"/>
      <c r="G64" s="14"/>
      <c r="H64" s="14"/>
      <c r="I64" s="13" t="s">
        <v>0</v>
      </c>
      <c r="J64" s="13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5">
        <f t="shared" si="0"/>
        <v>0</v>
      </c>
      <c r="X64" s="5">
        <f t="shared" si="1"/>
        <v>0</v>
      </c>
      <c r="Y64" s="5">
        <f t="shared" si="2"/>
      </c>
    </row>
    <row r="65" spans="1:25" ht="12.75">
      <c r="A65" s="58">
        <v>56</v>
      </c>
      <c r="B65" s="13"/>
      <c r="C65" s="13"/>
      <c r="D65" s="14"/>
      <c r="E65" s="14"/>
      <c r="F65" s="14"/>
      <c r="G65" s="14"/>
      <c r="H65" s="14"/>
      <c r="I65" s="13" t="s">
        <v>0</v>
      </c>
      <c r="J65" s="13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>
        <f t="shared" si="0"/>
        <v>0</v>
      </c>
      <c r="X65" s="5">
        <f t="shared" si="1"/>
        <v>0</v>
      </c>
      <c r="Y65" s="5">
        <f t="shared" si="2"/>
      </c>
    </row>
    <row r="66" spans="1:25" ht="12.75">
      <c r="A66" s="58">
        <v>57</v>
      </c>
      <c r="B66" s="13"/>
      <c r="C66" s="13"/>
      <c r="D66" s="14"/>
      <c r="E66" s="14"/>
      <c r="F66" s="14"/>
      <c r="G66" s="14"/>
      <c r="H66" s="14"/>
      <c r="I66" s="13" t="s">
        <v>0</v>
      </c>
      <c r="J66" s="13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>
        <f t="shared" si="0"/>
        <v>0</v>
      </c>
      <c r="X66" s="5">
        <f t="shared" si="1"/>
        <v>0</v>
      </c>
      <c r="Y66" s="5">
        <f t="shared" si="2"/>
      </c>
    </row>
    <row r="67" spans="1:25" ht="12.75">
      <c r="A67" s="58">
        <v>58</v>
      </c>
      <c r="B67" s="13"/>
      <c r="C67" s="13"/>
      <c r="D67" s="14"/>
      <c r="E67" s="14"/>
      <c r="F67" s="14"/>
      <c r="G67" s="14"/>
      <c r="H67" s="14"/>
      <c r="I67" s="13" t="s">
        <v>0</v>
      </c>
      <c r="J67" s="13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>
        <f t="shared" si="0"/>
        <v>0</v>
      </c>
      <c r="X67" s="5">
        <f t="shared" si="1"/>
        <v>0</v>
      </c>
      <c r="Y67" s="5">
        <f t="shared" si="2"/>
      </c>
    </row>
    <row r="68" spans="1:25" ht="12.75">
      <c r="A68" s="58">
        <v>59</v>
      </c>
      <c r="B68" s="13"/>
      <c r="C68" s="13"/>
      <c r="D68" s="14"/>
      <c r="E68" s="14"/>
      <c r="F68" s="14"/>
      <c r="G68" s="14"/>
      <c r="H68" s="14"/>
      <c r="I68" s="13" t="s">
        <v>0</v>
      </c>
      <c r="J68" s="13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5">
        <f t="shared" si="0"/>
        <v>0</v>
      </c>
      <c r="X68" s="5">
        <f t="shared" si="1"/>
        <v>0</v>
      </c>
      <c r="Y68" s="5">
        <f t="shared" si="2"/>
      </c>
    </row>
    <row r="69" spans="1:25" ht="12.75">
      <c r="A69" s="58">
        <v>60</v>
      </c>
      <c r="B69" s="13"/>
      <c r="C69" s="13"/>
      <c r="D69" s="14"/>
      <c r="E69" s="14"/>
      <c r="F69" s="14"/>
      <c r="G69" s="14"/>
      <c r="H69" s="14"/>
      <c r="I69" s="13" t="s">
        <v>0</v>
      </c>
      <c r="J69" s="13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5">
        <f t="shared" si="0"/>
        <v>0</v>
      </c>
      <c r="X69" s="5">
        <f t="shared" si="1"/>
        <v>0</v>
      </c>
      <c r="Y69" s="5">
        <f t="shared" si="2"/>
      </c>
    </row>
    <row r="70" spans="1:25" ht="12.75">
      <c r="A70" s="58">
        <v>61</v>
      </c>
      <c r="B70" s="13"/>
      <c r="C70" s="13"/>
      <c r="D70" s="14"/>
      <c r="E70" s="14"/>
      <c r="F70" s="14"/>
      <c r="G70" s="14"/>
      <c r="H70" s="14"/>
      <c r="I70" s="13" t="s">
        <v>0</v>
      </c>
      <c r="J70" s="13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5">
        <f t="shared" si="0"/>
        <v>0</v>
      </c>
      <c r="X70" s="5">
        <f t="shared" si="1"/>
        <v>0</v>
      </c>
      <c r="Y70" s="5">
        <f t="shared" si="2"/>
      </c>
    </row>
    <row r="71" spans="1:25" ht="12.75">
      <c r="A71" s="58">
        <v>62</v>
      </c>
      <c r="B71" s="13"/>
      <c r="C71" s="13"/>
      <c r="D71" s="14"/>
      <c r="E71" s="14"/>
      <c r="F71" s="14"/>
      <c r="G71" s="14"/>
      <c r="H71" s="14"/>
      <c r="I71" s="13" t="s">
        <v>0</v>
      </c>
      <c r="J71" s="13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5">
        <f t="shared" si="0"/>
        <v>0</v>
      </c>
      <c r="X71" s="5">
        <f t="shared" si="1"/>
        <v>0</v>
      </c>
      <c r="Y71" s="5">
        <f t="shared" si="2"/>
      </c>
    </row>
    <row r="72" spans="1:25" ht="12.75">
      <c r="A72" s="58">
        <v>63</v>
      </c>
      <c r="B72" s="13"/>
      <c r="C72" s="13"/>
      <c r="D72" s="14"/>
      <c r="E72" s="14"/>
      <c r="F72" s="14"/>
      <c r="G72" s="14"/>
      <c r="H72" s="14"/>
      <c r="I72" s="13" t="s">
        <v>0</v>
      </c>
      <c r="J72" s="13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5">
        <f t="shared" si="0"/>
        <v>0</v>
      </c>
      <c r="X72" s="5">
        <f t="shared" si="1"/>
        <v>0</v>
      </c>
      <c r="Y72" s="5">
        <f t="shared" si="2"/>
      </c>
    </row>
    <row r="73" spans="1:25" ht="12.75">
      <c r="A73" s="58">
        <v>64</v>
      </c>
      <c r="B73" s="13"/>
      <c r="C73" s="13"/>
      <c r="D73" s="14"/>
      <c r="E73" s="14"/>
      <c r="F73" s="14"/>
      <c r="G73" s="14"/>
      <c r="H73" s="14"/>
      <c r="I73" s="13" t="s">
        <v>0</v>
      </c>
      <c r="J73" s="13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5">
        <f t="shared" si="0"/>
        <v>0</v>
      </c>
      <c r="X73" s="5">
        <f t="shared" si="1"/>
        <v>0</v>
      </c>
      <c r="Y73" s="5">
        <f t="shared" si="2"/>
      </c>
    </row>
    <row r="74" spans="1:25" ht="12.75">
      <c r="A74" s="58">
        <v>65</v>
      </c>
      <c r="B74" s="13"/>
      <c r="C74" s="13"/>
      <c r="D74" s="14"/>
      <c r="E74" s="14"/>
      <c r="F74" s="14"/>
      <c r="G74" s="14"/>
      <c r="H74" s="14"/>
      <c r="I74" s="13" t="s">
        <v>0</v>
      </c>
      <c r="J74" s="13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5">
        <f t="shared" si="0"/>
        <v>0</v>
      </c>
      <c r="X74" s="5">
        <f t="shared" si="1"/>
        <v>0</v>
      </c>
      <c r="Y74" s="5">
        <f t="shared" si="2"/>
      </c>
    </row>
    <row r="75" spans="1:25" ht="12.75">
      <c r="A75" s="58">
        <v>66</v>
      </c>
      <c r="B75" s="13"/>
      <c r="C75" s="13"/>
      <c r="D75" s="14"/>
      <c r="E75" s="14"/>
      <c r="F75" s="14"/>
      <c r="G75" s="14"/>
      <c r="H75" s="14"/>
      <c r="I75" s="13" t="s">
        <v>0</v>
      </c>
      <c r="J75" s="13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5">
        <f aca="true" t="shared" si="3" ref="W75:W84">E76</f>
        <v>0</v>
      </c>
      <c r="X75" s="5">
        <f aca="true" t="shared" si="4" ref="X75:X84">F76</f>
        <v>0</v>
      </c>
      <c r="Y75" s="5">
        <f aca="true" t="shared" si="5" ref="Y75:Y84">IF(D76="","",D76)</f>
      </c>
    </row>
    <row r="76" spans="1:25" ht="12.75">
      <c r="A76" s="58">
        <v>67</v>
      </c>
      <c r="B76" s="13"/>
      <c r="C76" s="13"/>
      <c r="D76" s="14"/>
      <c r="E76" s="14"/>
      <c r="F76" s="14"/>
      <c r="G76" s="14"/>
      <c r="H76" s="14"/>
      <c r="I76" s="13" t="s">
        <v>0</v>
      </c>
      <c r="J76" s="13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5">
        <f t="shared" si="3"/>
        <v>0</v>
      </c>
      <c r="X76" s="5">
        <f t="shared" si="4"/>
        <v>0</v>
      </c>
      <c r="Y76" s="5">
        <f t="shared" si="5"/>
      </c>
    </row>
    <row r="77" spans="1:25" ht="12.75">
      <c r="A77" s="58">
        <v>68</v>
      </c>
      <c r="B77" s="13"/>
      <c r="C77" s="13"/>
      <c r="D77" s="14"/>
      <c r="E77" s="14"/>
      <c r="F77" s="14"/>
      <c r="G77" s="14"/>
      <c r="H77" s="14"/>
      <c r="I77" s="13" t="s">
        <v>0</v>
      </c>
      <c r="J77" s="13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5">
        <f t="shared" si="3"/>
        <v>0</v>
      </c>
      <c r="X77" s="5">
        <f t="shared" si="4"/>
        <v>0</v>
      </c>
      <c r="Y77" s="5">
        <f t="shared" si="5"/>
      </c>
    </row>
    <row r="78" spans="1:25" ht="12.75">
      <c r="A78" s="58">
        <v>69</v>
      </c>
      <c r="B78" s="13"/>
      <c r="C78" s="13"/>
      <c r="D78" s="14"/>
      <c r="E78" s="14"/>
      <c r="F78" s="14"/>
      <c r="G78" s="14"/>
      <c r="H78" s="14"/>
      <c r="I78" s="13" t="s">
        <v>0</v>
      </c>
      <c r="J78" s="13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5">
        <f t="shared" si="3"/>
        <v>0</v>
      </c>
      <c r="X78" s="5">
        <f t="shared" si="4"/>
        <v>0</v>
      </c>
      <c r="Y78" s="5">
        <f t="shared" si="5"/>
      </c>
    </row>
    <row r="79" spans="1:25" ht="12.75">
      <c r="A79" s="58">
        <v>70</v>
      </c>
      <c r="B79" s="13"/>
      <c r="C79" s="13"/>
      <c r="D79" s="14"/>
      <c r="E79" s="14"/>
      <c r="F79" s="14"/>
      <c r="G79" s="14"/>
      <c r="H79" s="14"/>
      <c r="I79" s="13" t="s">
        <v>0</v>
      </c>
      <c r="J79" s="13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5">
        <f t="shared" si="3"/>
        <v>0</v>
      </c>
      <c r="X79" s="5">
        <f t="shared" si="4"/>
        <v>0</v>
      </c>
      <c r="Y79" s="5">
        <f t="shared" si="5"/>
      </c>
    </row>
    <row r="80" spans="1:25" ht="12.75">
      <c r="A80" s="58">
        <v>71</v>
      </c>
      <c r="B80" s="13"/>
      <c r="C80" s="13"/>
      <c r="D80" s="14"/>
      <c r="E80" s="14"/>
      <c r="F80" s="14"/>
      <c r="G80" s="14"/>
      <c r="H80" s="14"/>
      <c r="I80" s="13" t="s">
        <v>0</v>
      </c>
      <c r="J80" s="13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5">
        <f t="shared" si="3"/>
        <v>0</v>
      </c>
      <c r="X80" s="5">
        <f t="shared" si="4"/>
        <v>0</v>
      </c>
      <c r="Y80" s="5">
        <f t="shared" si="5"/>
      </c>
    </row>
    <row r="81" spans="1:25" ht="12.75">
      <c r="A81" s="58">
        <v>72</v>
      </c>
      <c r="B81" s="13"/>
      <c r="C81" s="13"/>
      <c r="D81" s="14"/>
      <c r="E81" s="14"/>
      <c r="F81" s="14"/>
      <c r="G81" s="14"/>
      <c r="H81" s="14"/>
      <c r="I81" s="13" t="s">
        <v>0</v>
      </c>
      <c r="J81" s="13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5">
        <f t="shared" si="3"/>
        <v>0</v>
      </c>
      <c r="X81" s="5">
        <f t="shared" si="4"/>
        <v>0</v>
      </c>
      <c r="Y81" s="5">
        <f t="shared" si="5"/>
      </c>
    </row>
    <row r="82" spans="1:25" ht="12.75">
      <c r="A82" s="58">
        <v>73</v>
      </c>
      <c r="B82" s="13"/>
      <c r="C82" s="13"/>
      <c r="D82" s="14"/>
      <c r="E82" s="14"/>
      <c r="F82" s="14"/>
      <c r="G82" s="14"/>
      <c r="H82" s="14"/>
      <c r="I82" s="13" t="s">
        <v>0</v>
      </c>
      <c r="J82" s="13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5">
        <f t="shared" si="3"/>
        <v>0</v>
      </c>
      <c r="X82" s="5">
        <f t="shared" si="4"/>
        <v>0</v>
      </c>
      <c r="Y82" s="5">
        <f t="shared" si="5"/>
      </c>
    </row>
    <row r="83" spans="1:25" ht="12.75">
      <c r="A83" s="58">
        <v>74</v>
      </c>
      <c r="B83" s="13"/>
      <c r="C83" s="13"/>
      <c r="D83" s="14"/>
      <c r="E83" s="14"/>
      <c r="F83" s="14"/>
      <c r="G83" s="14"/>
      <c r="H83" s="14"/>
      <c r="I83" s="13" t="s">
        <v>0</v>
      </c>
      <c r="J83" s="13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5">
        <f t="shared" si="3"/>
        <v>0</v>
      </c>
      <c r="X83" s="5">
        <f t="shared" si="4"/>
        <v>0</v>
      </c>
      <c r="Y83" s="5">
        <f t="shared" si="5"/>
      </c>
    </row>
    <row r="84" spans="1:25" ht="12.75">
      <c r="A84" s="58">
        <v>75</v>
      </c>
      <c r="B84" s="13"/>
      <c r="C84" s="13"/>
      <c r="D84" s="14"/>
      <c r="E84" s="14"/>
      <c r="F84" s="14"/>
      <c r="G84" s="14"/>
      <c r="H84" s="14"/>
      <c r="I84" s="13" t="s">
        <v>0</v>
      </c>
      <c r="J84" s="13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5">
        <f t="shared" si="3"/>
        <v>0</v>
      </c>
      <c r="X84" s="5">
        <f t="shared" si="4"/>
        <v>0</v>
      </c>
      <c r="Y84" s="5">
        <f t="shared" si="5"/>
      </c>
    </row>
    <row r="85" spans="1:25" ht="12.75">
      <c r="A85" s="58">
        <v>76</v>
      </c>
      <c r="B85" s="13"/>
      <c r="C85" s="13"/>
      <c r="D85" s="14"/>
      <c r="E85" s="14"/>
      <c r="F85" s="14"/>
      <c r="G85" s="14"/>
      <c r="H85" s="14"/>
      <c r="I85" s="13" t="s">
        <v>0</v>
      </c>
      <c r="J85" s="13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5">
        <f aca="true" t="shared" si="6" ref="W85:W138">E86</f>
        <v>0</v>
      </c>
      <c r="X85" s="5">
        <f aca="true" t="shared" si="7" ref="X85:X138">F86</f>
        <v>0</v>
      </c>
      <c r="Y85" s="5">
        <f aca="true" t="shared" si="8" ref="Y85:Y138">IF(D86="","",D86)</f>
      </c>
    </row>
    <row r="86" spans="1:25" ht="12.75">
      <c r="A86" s="58">
        <v>77</v>
      </c>
      <c r="B86" s="13"/>
      <c r="C86" s="13"/>
      <c r="D86" s="14"/>
      <c r="E86" s="14"/>
      <c r="F86" s="14"/>
      <c r="G86" s="14"/>
      <c r="H86" s="14"/>
      <c r="I86" s="13" t="s">
        <v>0</v>
      </c>
      <c r="J86" s="13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5">
        <f t="shared" si="6"/>
        <v>0</v>
      </c>
      <c r="X86" s="5">
        <f t="shared" si="7"/>
        <v>0</v>
      </c>
      <c r="Y86" s="5">
        <f t="shared" si="8"/>
      </c>
    </row>
    <row r="87" spans="1:25" ht="12.75">
      <c r="A87" s="58">
        <v>78</v>
      </c>
      <c r="B87" s="13"/>
      <c r="C87" s="13"/>
      <c r="D87" s="14"/>
      <c r="E87" s="14"/>
      <c r="F87" s="14"/>
      <c r="G87" s="14"/>
      <c r="H87" s="14"/>
      <c r="I87" s="13" t="s">
        <v>0</v>
      </c>
      <c r="J87" s="13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5">
        <f t="shared" si="6"/>
        <v>0</v>
      </c>
      <c r="X87" s="5">
        <f t="shared" si="7"/>
        <v>0</v>
      </c>
      <c r="Y87" s="5">
        <f t="shared" si="8"/>
      </c>
    </row>
    <row r="88" spans="1:25" ht="12.75">
      <c r="A88" s="58">
        <v>79</v>
      </c>
      <c r="B88" s="13"/>
      <c r="C88" s="13"/>
      <c r="D88" s="14"/>
      <c r="E88" s="14"/>
      <c r="F88" s="14"/>
      <c r="G88" s="14"/>
      <c r="H88" s="14"/>
      <c r="I88" s="13" t="s">
        <v>0</v>
      </c>
      <c r="J88" s="13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5">
        <f t="shared" si="6"/>
        <v>0</v>
      </c>
      <c r="X88" s="5">
        <f t="shared" si="7"/>
        <v>0</v>
      </c>
      <c r="Y88" s="5">
        <f t="shared" si="8"/>
      </c>
    </row>
    <row r="89" spans="1:25" ht="12.75">
      <c r="A89" s="58">
        <v>80</v>
      </c>
      <c r="B89" s="13"/>
      <c r="C89" s="13"/>
      <c r="D89" s="14"/>
      <c r="E89" s="14"/>
      <c r="F89" s="14"/>
      <c r="G89" s="14"/>
      <c r="H89" s="14"/>
      <c r="I89" s="13" t="s">
        <v>0</v>
      </c>
      <c r="J89" s="13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5">
        <f t="shared" si="6"/>
        <v>0</v>
      </c>
      <c r="X89" s="5">
        <f t="shared" si="7"/>
        <v>0</v>
      </c>
      <c r="Y89" s="5">
        <f t="shared" si="8"/>
      </c>
    </row>
    <row r="90" spans="1:25" ht="12.75">
      <c r="A90" s="58">
        <v>81</v>
      </c>
      <c r="B90" s="13"/>
      <c r="C90" s="13"/>
      <c r="D90" s="14"/>
      <c r="E90" s="14"/>
      <c r="F90" s="14"/>
      <c r="G90" s="14"/>
      <c r="H90" s="14"/>
      <c r="I90" s="13" t="s">
        <v>0</v>
      </c>
      <c r="J90" s="13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5">
        <f t="shared" si="6"/>
        <v>0</v>
      </c>
      <c r="X90" s="5">
        <f t="shared" si="7"/>
        <v>0</v>
      </c>
      <c r="Y90" s="5">
        <f t="shared" si="8"/>
      </c>
    </row>
    <row r="91" spans="1:25" ht="12.75">
      <c r="A91" s="58">
        <v>82</v>
      </c>
      <c r="B91" s="13"/>
      <c r="C91" s="13"/>
      <c r="D91" s="14"/>
      <c r="E91" s="14"/>
      <c r="F91" s="14"/>
      <c r="G91" s="14"/>
      <c r="H91" s="14"/>
      <c r="I91" s="13" t="s">
        <v>0</v>
      </c>
      <c r="J91" s="13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5">
        <f t="shared" si="6"/>
        <v>0</v>
      </c>
      <c r="X91" s="5">
        <f t="shared" si="7"/>
        <v>0</v>
      </c>
      <c r="Y91" s="5">
        <f t="shared" si="8"/>
      </c>
    </row>
    <row r="92" spans="1:25" ht="12.75">
      <c r="A92" s="58">
        <v>83</v>
      </c>
      <c r="B92" s="13"/>
      <c r="C92" s="13"/>
      <c r="D92" s="14"/>
      <c r="E92" s="14"/>
      <c r="F92" s="14"/>
      <c r="G92" s="14"/>
      <c r="H92" s="14"/>
      <c r="I92" s="13" t="s">
        <v>0</v>
      </c>
      <c r="J92" s="13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5">
        <f t="shared" si="6"/>
        <v>0</v>
      </c>
      <c r="X92" s="5">
        <f t="shared" si="7"/>
        <v>0</v>
      </c>
      <c r="Y92" s="5">
        <f t="shared" si="8"/>
      </c>
    </row>
    <row r="93" spans="1:25" ht="12.75">
      <c r="A93" s="58">
        <v>84</v>
      </c>
      <c r="B93" s="13"/>
      <c r="C93" s="13"/>
      <c r="D93" s="14"/>
      <c r="E93" s="14"/>
      <c r="F93" s="14"/>
      <c r="G93" s="14"/>
      <c r="H93" s="14"/>
      <c r="I93" s="13" t="s">
        <v>0</v>
      </c>
      <c r="J93" s="13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5">
        <f t="shared" si="6"/>
        <v>0</v>
      </c>
      <c r="X93" s="5">
        <f t="shared" si="7"/>
        <v>0</v>
      </c>
      <c r="Y93" s="5">
        <f t="shared" si="8"/>
      </c>
    </row>
    <row r="94" spans="1:25" ht="12.75">
      <c r="A94" s="58">
        <v>85</v>
      </c>
      <c r="B94" s="13"/>
      <c r="C94" s="13"/>
      <c r="D94" s="14"/>
      <c r="E94" s="14"/>
      <c r="F94" s="14"/>
      <c r="G94" s="14"/>
      <c r="H94" s="14"/>
      <c r="I94" s="13" t="s">
        <v>0</v>
      </c>
      <c r="J94" s="13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5">
        <f t="shared" si="6"/>
        <v>0</v>
      </c>
      <c r="X94" s="5">
        <f t="shared" si="7"/>
        <v>0</v>
      </c>
      <c r="Y94" s="5">
        <f t="shared" si="8"/>
      </c>
    </row>
    <row r="95" spans="1:25" ht="12.75">
      <c r="A95" s="58">
        <v>86</v>
      </c>
      <c r="B95" s="13"/>
      <c r="C95" s="13"/>
      <c r="D95" s="14"/>
      <c r="E95" s="14"/>
      <c r="F95" s="14"/>
      <c r="G95" s="14"/>
      <c r="H95" s="14"/>
      <c r="I95" s="13" t="s">
        <v>0</v>
      </c>
      <c r="J95" s="13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5">
        <f t="shared" si="6"/>
        <v>0</v>
      </c>
      <c r="X95" s="5">
        <f t="shared" si="7"/>
        <v>0</v>
      </c>
      <c r="Y95" s="5">
        <f t="shared" si="8"/>
      </c>
    </row>
    <row r="96" spans="1:25" ht="12.75">
      <c r="A96" s="58">
        <v>87</v>
      </c>
      <c r="B96" s="13"/>
      <c r="C96" s="13"/>
      <c r="D96" s="14"/>
      <c r="E96" s="14"/>
      <c r="F96" s="14"/>
      <c r="G96" s="14"/>
      <c r="H96" s="14"/>
      <c r="I96" s="13" t="s">
        <v>0</v>
      </c>
      <c r="J96" s="13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5">
        <f t="shared" si="6"/>
        <v>0</v>
      </c>
      <c r="X96" s="5">
        <f t="shared" si="7"/>
        <v>0</v>
      </c>
      <c r="Y96" s="5">
        <f t="shared" si="8"/>
      </c>
    </row>
    <row r="97" spans="1:25" ht="12.75">
      <c r="A97" s="58">
        <v>88</v>
      </c>
      <c r="B97" s="13"/>
      <c r="C97" s="13"/>
      <c r="D97" s="14"/>
      <c r="E97" s="14"/>
      <c r="F97" s="14"/>
      <c r="G97" s="14"/>
      <c r="H97" s="14"/>
      <c r="I97" s="13" t="s">
        <v>0</v>
      </c>
      <c r="J97" s="13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5">
        <f t="shared" si="6"/>
        <v>0</v>
      </c>
      <c r="X97" s="5">
        <f t="shared" si="7"/>
        <v>0</v>
      </c>
      <c r="Y97" s="5">
        <f t="shared" si="8"/>
      </c>
    </row>
    <row r="98" spans="1:25" ht="12.75">
      <c r="A98" s="58">
        <v>89</v>
      </c>
      <c r="B98" s="13"/>
      <c r="C98" s="13"/>
      <c r="D98" s="14"/>
      <c r="E98" s="14"/>
      <c r="F98" s="14"/>
      <c r="G98" s="14"/>
      <c r="H98" s="14"/>
      <c r="I98" s="13" t="s">
        <v>0</v>
      </c>
      <c r="J98" s="13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5">
        <f t="shared" si="6"/>
        <v>0</v>
      </c>
      <c r="X98" s="5">
        <f t="shared" si="7"/>
        <v>0</v>
      </c>
      <c r="Y98" s="5">
        <f t="shared" si="8"/>
      </c>
    </row>
    <row r="99" spans="1:25" ht="12.75">
      <c r="A99" s="58">
        <v>90</v>
      </c>
      <c r="B99" s="13"/>
      <c r="C99" s="13"/>
      <c r="D99" s="14"/>
      <c r="E99" s="14"/>
      <c r="F99" s="14"/>
      <c r="G99" s="14"/>
      <c r="H99" s="14"/>
      <c r="I99" s="13" t="s">
        <v>0</v>
      </c>
      <c r="J99" s="13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5">
        <f t="shared" si="6"/>
        <v>0</v>
      </c>
      <c r="X99" s="5">
        <f t="shared" si="7"/>
        <v>0</v>
      </c>
      <c r="Y99" s="5">
        <f t="shared" si="8"/>
      </c>
    </row>
    <row r="100" spans="1:25" ht="12.75">
      <c r="A100" s="58">
        <v>91</v>
      </c>
      <c r="B100" s="13"/>
      <c r="C100" s="13"/>
      <c r="D100" s="14"/>
      <c r="E100" s="14"/>
      <c r="F100" s="14"/>
      <c r="G100" s="14"/>
      <c r="H100" s="14"/>
      <c r="I100" s="13" t="s">
        <v>0</v>
      </c>
      <c r="J100" s="13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5">
        <f t="shared" si="6"/>
        <v>0</v>
      </c>
      <c r="X100" s="5">
        <f t="shared" si="7"/>
        <v>0</v>
      </c>
      <c r="Y100" s="5">
        <f t="shared" si="8"/>
      </c>
    </row>
    <row r="101" spans="1:25" ht="12.75">
      <c r="A101" s="58">
        <v>92</v>
      </c>
      <c r="B101" s="13"/>
      <c r="C101" s="13"/>
      <c r="D101" s="14"/>
      <c r="E101" s="14"/>
      <c r="F101" s="14"/>
      <c r="G101" s="14"/>
      <c r="H101" s="14"/>
      <c r="I101" s="13" t="s">
        <v>0</v>
      </c>
      <c r="J101" s="13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5">
        <f t="shared" si="6"/>
        <v>0</v>
      </c>
      <c r="X101" s="5">
        <f t="shared" si="7"/>
        <v>0</v>
      </c>
      <c r="Y101" s="5">
        <f t="shared" si="8"/>
      </c>
    </row>
    <row r="102" spans="1:25" ht="12.75">
      <c r="A102" s="58">
        <v>93</v>
      </c>
      <c r="B102" s="13"/>
      <c r="C102" s="13"/>
      <c r="D102" s="14"/>
      <c r="E102" s="14"/>
      <c r="F102" s="14"/>
      <c r="G102" s="14"/>
      <c r="H102" s="14"/>
      <c r="I102" s="13" t="s">
        <v>0</v>
      </c>
      <c r="J102" s="13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5">
        <f t="shared" si="6"/>
        <v>0</v>
      </c>
      <c r="X102" s="5">
        <f t="shared" si="7"/>
        <v>0</v>
      </c>
      <c r="Y102" s="5">
        <f t="shared" si="8"/>
      </c>
    </row>
    <row r="103" spans="1:25" ht="12.75">
      <c r="A103" s="58">
        <v>94</v>
      </c>
      <c r="B103" s="13"/>
      <c r="C103" s="13"/>
      <c r="D103" s="14"/>
      <c r="E103" s="14"/>
      <c r="F103" s="14"/>
      <c r="G103" s="14"/>
      <c r="H103" s="14"/>
      <c r="I103" s="13" t="s">
        <v>0</v>
      </c>
      <c r="J103" s="13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5">
        <f t="shared" si="6"/>
        <v>0</v>
      </c>
      <c r="X103" s="5">
        <f t="shared" si="7"/>
        <v>0</v>
      </c>
      <c r="Y103" s="5">
        <f t="shared" si="8"/>
      </c>
    </row>
    <row r="104" spans="1:25" ht="12.75">
      <c r="A104" s="58">
        <v>95</v>
      </c>
      <c r="B104" s="13"/>
      <c r="C104" s="13"/>
      <c r="D104" s="14"/>
      <c r="E104" s="14"/>
      <c r="F104" s="14"/>
      <c r="G104" s="14"/>
      <c r="H104" s="14"/>
      <c r="I104" s="13" t="s">
        <v>0</v>
      </c>
      <c r="J104" s="13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5">
        <f t="shared" si="6"/>
        <v>0</v>
      </c>
      <c r="X104" s="5">
        <f t="shared" si="7"/>
        <v>0</v>
      </c>
      <c r="Y104" s="5">
        <f t="shared" si="8"/>
      </c>
    </row>
    <row r="105" spans="1:25" ht="12.75">
      <c r="A105" s="58">
        <v>96</v>
      </c>
      <c r="B105" s="13"/>
      <c r="C105" s="13"/>
      <c r="D105" s="14"/>
      <c r="E105" s="14"/>
      <c r="F105" s="14"/>
      <c r="G105" s="14"/>
      <c r="H105" s="14"/>
      <c r="I105" s="13" t="s">
        <v>0</v>
      </c>
      <c r="J105" s="13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5">
        <f t="shared" si="6"/>
        <v>0</v>
      </c>
      <c r="X105" s="5">
        <f t="shared" si="7"/>
        <v>0</v>
      </c>
      <c r="Y105" s="5">
        <f t="shared" si="8"/>
      </c>
    </row>
    <row r="106" spans="1:25" ht="12.75">
      <c r="A106" s="58">
        <v>97</v>
      </c>
      <c r="B106" s="13"/>
      <c r="C106" s="13"/>
      <c r="D106" s="14"/>
      <c r="E106" s="14"/>
      <c r="F106" s="14"/>
      <c r="G106" s="14"/>
      <c r="H106" s="14"/>
      <c r="I106" s="13" t="s">
        <v>0</v>
      </c>
      <c r="J106" s="13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5">
        <f t="shared" si="6"/>
        <v>0</v>
      </c>
      <c r="X106" s="5">
        <f t="shared" si="7"/>
        <v>0</v>
      </c>
      <c r="Y106" s="5">
        <f t="shared" si="8"/>
      </c>
    </row>
    <row r="107" spans="1:25" ht="12.75">
      <c r="A107" s="58">
        <v>98</v>
      </c>
      <c r="B107" s="13"/>
      <c r="C107" s="13"/>
      <c r="D107" s="14"/>
      <c r="E107" s="14"/>
      <c r="F107" s="14"/>
      <c r="G107" s="14"/>
      <c r="H107" s="14"/>
      <c r="I107" s="13" t="s">
        <v>0</v>
      </c>
      <c r="J107" s="13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5">
        <f t="shared" si="6"/>
        <v>0</v>
      </c>
      <c r="X107" s="5">
        <f t="shared" si="7"/>
        <v>0</v>
      </c>
      <c r="Y107" s="5">
        <f t="shared" si="8"/>
      </c>
    </row>
    <row r="108" spans="1:25" ht="12.75">
      <c r="A108" s="58">
        <v>99</v>
      </c>
      <c r="B108" s="13"/>
      <c r="C108" s="13"/>
      <c r="D108" s="14"/>
      <c r="E108" s="14"/>
      <c r="F108" s="14"/>
      <c r="G108" s="14"/>
      <c r="H108" s="14"/>
      <c r="I108" s="13" t="s">
        <v>0</v>
      </c>
      <c r="J108" s="13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5">
        <f t="shared" si="6"/>
        <v>0</v>
      </c>
      <c r="X108" s="5">
        <f t="shared" si="7"/>
        <v>0</v>
      </c>
      <c r="Y108" s="5">
        <f t="shared" si="8"/>
      </c>
    </row>
    <row r="109" spans="1:25" ht="12.75">
      <c r="A109" s="58">
        <v>100</v>
      </c>
      <c r="B109" s="13"/>
      <c r="C109" s="13"/>
      <c r="D109" s="14"/>
      <c r="E109" s="14"/>
      <c r="F109" s="14"/>
      <c r="G109" s="14"/>
      <c r="H109" s="14"/>
      <c r="I109" s="13" t="s">
        <v>0</v>
      </c>
      <c r="J109" s="13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5">
        <f t="shared" si="6"/>
        <v>0</v>
      </c>
      <c r="X109" s="5">
        <f t="shared" si="7"/>
        <v>0</v>
      </c>
      <c r="Y109" s="5">
        <f t="shared" si="8"/>
      </c>
    </row>
    <row r="110" spans="1:25" ht="12.75">
      <c r="A110" s="58">
        <v>101</v>
      </c>
      <c r="B110" s="13"/>
      <c r="C110" s="13"/>
      <c r="D110" s="14"/>
      <c r="E110" s="14"/>
      <c r="F110" s="14"/>
      <c r="G110" s="14"/>
      <c r="H110" s="14"/>
      <c r="I110" s="13" t="s">
        <v>0</v>
      </c>
      <c r="J110" s="13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5">
        <f t="shared" si="6"/>
        <v>0</v>
      </c>
      <c r="X110" s="5">
        <f t="shared" si="7"/>
        <v>0</v>
      </c>
      <c r="Y110" s="5">
        <f t="shared" si="8"/>
      </c>
    </row>
    <row r="111" spans="1:25" ht="12.75">
      <c r="A111" s="58">
        <v>102</v>
      </c>
      <c r="B111" s="13"/>
      <c r="C111" s="13"/>
      <c r="D111" s="14"/>
      <c r="E111" s="14"/>
      <c r="F111" s="14"/>
      <c r="G111" s="14"/>
      <c r="H111" s="14"/>
      <c r="I111" s="13" t="s">
        <v>0</v>
      </c>
      <c r="J111" s="13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5">
        <f t="shared" si="6"/>
        <v>0</v>
      </c>
      <c r="X111" s="5">
        <f t="shared" si="7"/>
        <v>0</v>
      </c>
      <c r="Y111" s="5">
        <f t="shared" si="8"/>
      </c>
    </row>
    <row r="112" spans="1:25" ht="12.75">
      <c r="A112" s="58">
        <v>103</v>
      </c>
      <c r="B112" s="13"/>
      <c r="C112" s="13"/>
      <c r="D112" s="14"/>
      <c r="E112" s="14"/>
      <c r="F112" s="14"/>
      <c r="G112" s="14"/>
      <c r="H112" s="14"/>
      <c r="I112" s="13" t="s">
        <v>0</v>
      </c>
      <c r="J112" s="13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5">
        <f t="shared" si="6"/>
        <v>0</v>
      </c>
      <c r="X112" s="5">
        <f t="shared" si="7"/>
        <v>0</v>
      </c>
      <c r="Y112" s="5">
        <f t="shared" si="8"/>
      </c>
    </row>
    <row r="113" spans="1:25" ht="12.75">
      <c r="A113" s="58">
        <v>104</v>
      </c>
      <c r="B113" s="13"/>
      <c r="C113" s="13"/>
      <c r="D113" s="14"/>
      <c r="E113" s="14"/>
      <c r="F113" s="14"/>
      <c r="G113" s="14"/>
      <c r="H113" s="14"/>
      <c r="I113" s="13" t="s">
        <v>0</v>
      </c>
      <c r="J113" s="13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5">
        <f t="shared" si="6"/>
        <v>0</v>
      </c>
      <c r="X113" s="5">
        <f t="shared" si="7"/>
        <v>0</v>
      </c>
      <c r="Y113" s="5">
        <f t="shared" si="8"/>
      </c>
    </row>
    <row r="114" spans="1:25" ht="12.75">
      <c r="A114" s="58">
        <v>105</v>
      </c>
      <c r="B114" s="13"/>
      <c r="C114" s="13"/>
      <c r="D114" s="14"/>
      <c r="E114" s="14"/>
      <c r="F114" s="14"/>
      <c r="G114" s="14"/>
      <c r="H114" s="14"/>
      <c r="I114" s="13" t="s">
        <v>0</v>
      </c>
      <c r="J114" s="13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5">
        <f t="shared" si="6"/>
        <v>0</v>
      </c>
      <c r="X114" s="5">
        <f t="shared" si="7"/>
        <v>0</v>
      </c>
      <c r="Y114" s="5">
        <f t="shared" si="8"/>
      </c>
    </row>
    <row r="115" spans="1:25" ht="12.75">
      <c r="A115" s="58">
        <v>106</v>
      </c>
      <c r="B115" s="13"/>
      <c r="C115" s="13"/>
      <c r="D115" s="14"/>
      <c r="E115" s="14"/>
      <c r="F115" s="14"/>
      <c r="G115" s="14"/>
      <c r="H115" s="14"/>
      <c r="I115" s="13" t="s">
        <v>0</v>
      </c>
      <c r="J115" s="13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5">
        <f t="shared" si="6"/>
        <v>0</v>
      </c>
      <c r="X115" s="5">
        <f t="shared" si="7"/>
        <v>0</v>
      </c>
      <c r="Y115" s="5">
        <f t="shared" si="8"/>
      </c>
    </row>
    <row r="116" spans="1:25" ht="12.75">
      <c r="A116" s="58">
        <v>107</v>
      </c>
      <c r="B116" s="13"/>
      <c r="C116" s="13"/>
      <c r="D116" s="14"/>
      <c r="E116" s="14"/>
      <c r="F116" s="14"/>
      <c r="G116" s="14"/>
      <c r="H116" s="14"/>
      <c r="I116" s="13" t="s">
        <v>0</v>
      </c>
      <c r="J116" s="13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5">
        <f t="shared" si="6"/>
        <v>0</v>
      </c>
      <c r="X116" s="5">
        <f t="shared" si="7"/>
        <v>0</v>
      </c>
      <c r="Y116" s="5">
        <f t="shared" si="8"/>
      </c>
    </row>
    <row r="117" spans="1:25" ht="12.75">
      <c r="A117" s="58">
        <v>108</v>
      </c>
      <c r="B117" s="13"/>
      <c r="C117" s="13"/>
      <c r="D117" s="14"/>
      <c r="E117" s="14"/>
      <c r="F117" s="14"/>
      <c r="G117" s="14"/>
      <c r="H117" s="14"/>
      <c r="I117" s="13" t="s">
        <v>0</v>
      </c>
      <c r="J117" s="13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5">
        <f t="shared" si="6"/>
        <v>0</v>
      </c>
      <c r="X117" s="5">
        <f t="shared" si="7"/>
        <v>0</v>
      </c>
      <c r="Y117" s="5">
        <f t="shared" si="8"/>
      </c>
    </row>
    <row r="118" spans="1:25" ht="12.75">
      <c r="A118" s="58">
        <v>109</v>
      </c>
      <c r="B118" s="13"/>
      <c r="C118" s="13"/>
      <c r="D118" s="14"/>
      <c r="E118" s="14"/>
      <c r="F118" s="14"/>
      <c r="G118" s="14"/>
      <c r="H118" s="14"/>
      <c r="I118" s="13" t="s">
        <v>0</v>
      </c>
      <c r="J118" s="13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5">
        <f t="shared" si="6"/>
        <v>0</v>
      </c>
      <c r="X118" s="5">
        <f t="shared" si="7"/>
        <v>0</v>
      </c>
      <c r="Y118" s="5">
        <f t="shared" si="8"/>
      </c>
    </row>
    <row r="119" spans="1:25" ht="12.75">
      <c r="A119" s="58">
        <v>110</v>
      </c>
      <c r="B119" s="13"/>
      <c r="C119" s="13"/>
      <c r="D119" s="14"/>
      <c r="E119" s="14"/>
      <c r="F119" s="14"/>
      <c r="G119" s="14"/>
      <c r="H119" s="14"/>
      <c r="I119" s="13" t="s">
        <v>0</v>
      </c>
      <c r="J119" s="13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5">
        <f t="shared" si="6"/>
        <v>0</v>
      </c>
      <c r="X119" s="5">
        <f t="shared" si="7"/>
        <v>0</v>
      </c>
      <c r="Y119" s="5">
        <f t="shared" si="8"/>
      </c>
    </row>
    <row r="120" spans="1:25" ht="12.75">
      <c r="A120" s="58">
        <v>111</v>
      </c>
      <c r="B120" s="13"/>
      <c r="C120" s="13"/>
      <c r="D120" s="14"/>
      <c r="E120" s="14"/>
      <c r="F120" s="14"/>
      <c r="G120" s="14"/>
      <c r="H120" s="14"/>
      <c r="I120" s="13" t="s">
        <v>0</v>
      </c>
      <c r="J120" s="13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5">
        <f t="shared" si="6"/>
        <v>0</v>
      </c>
      <c r="X120" s="5">
        <f t="shared" si="7"/>
        <v>0</v>
      </c>
      <c r="Y120" s="5">
        <f t="shared" si="8"/>
      </c>
    </row>
    <row r="121" spans="1:25" ht="12.75">
      <c r="A121" s="58">
        <v>112</v>
      </c>
      <c r="B121" s="13"/>
      <c r="C121" s="13"/>
      <c r="D121" s="14"/>
      <c r="E121" s="14"/>
      <c r="F121" s="14"/>
      <c r="G121" s="14"/>
      <c r="H121" s="14"/>
      <c r="I121" s="13" t="s">
        <v>0</v>
      </c>
      <c r="J121" s="13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5">
        <f t="shared" si="6"/>
        <v>0</v>
      </c>
      <c r="X121" s="5">
        <f t="shared" si="7"/>
        <v>0</v>
      </c>
      <c r="Y121" s="5">
        <f t="shared" si="8"/>
      </c>
    </row>
    <row r="122" spans="1:25" ht="12.75">
      <c r="A122" s="58">
        <v>113</v>
      </c>
      <c r="B122" s="13"/>
      <c r="C122" s="13"/>
      <c r="D122" s="14"/>
      <c r="E122" s="14"/>
      <c r="F122" s="14"/>
      <c r="G122" s="14"/>
      <c r="H122" s="14"/>
      <c r="I122" s="13" t="s">
        <v>0</v>
      </c>
      <c r="J122" s="13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5">
        <f t="shared" si="6"/>
        <v>0</v>
      </c>
      <c r="X122" s="5">
        <f t="shared" si="7"/>
        <v>0</v>
      </c>
      <c r="Y122" s="5">
        <f t="shared" si="8"/>
      </c>
    </row>
    <row r="123" spans="1:25" ht="12.75">
      <c r="A123" s="58">
        <v>114</v>
      </c>
      <c r="B123" s="13"/>
      <c r="C123" s="13"/>
      <c r="D123" s="14"/>
      <c r="E123" s="14"/>
      <c r="F123" s="14"/>
      <c r="G123" s="14"/>
      <c r="H123" s="14"/>
      <c r="I123" s="13" t="s">
        <v>0</v>
      </c>
      <c r="J123" s="13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5">
        <f t="shared" si="6"/>
        <v>0</v>
      </c>
      <c r="X123" s="5">
        <f t="shared" si="7"/>
        <v>0</v>
      </c>
      <c r="Y123" s="5">
        <f t="shared" si="8"/>
      </c>
    </row>
    <row r="124" spans="1:25" ht="12.75">
      <c r="A124" s="58">
        <v>115</v>
      </c>
      <c r="B124" s="13"/>
      <c r="C124" s="13"/>
      <c r="D124" s="14"/>
      <c r="E124" s="14"/>
      <c r="F124" s="14"/>
      <c r="G124" s="14"/>
      <c r="H124" s="14"/>
      <c r="I124" s="13" t="s">
        <v>0</v>
      </c>
      <c r="J124" s="13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5">
        <f t="shared" si="6"/>
        <v>0</v>
      </c>
      <c r="X124" s="5">
        <f t="shared" si="7"/>
        <v>0</v>
      </c>
      <c r="Y124" s="5">
        <f t="shared" si="8"/>
      </c>
    </row>
    <row r="125" spans="1:25" ht="12.75">
      <c r="A125" s="58">
        <v>116</v>
      </c>
      <c r="B125" s="13"/>
      <c r="C125" s="13"/>
      <c r="D125" s="14"/>
      <c r="E125" s="14"/>
      <c r="F125" s="14"/>
      <c r="G125" s="14"/>
      <c r="H125" s="14"/>
      <c r="I125" s="13" t="s">
        <v>0</v>
      </c>
      <c r="J125" s="13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5">
        <f t="shared" si="6"/>
        <v>0</v>
      </c>
      <c r="X125" s="5">
        <f t="shared" si="7"/>
        <v>0</v>
      </c>
      <c r="Y125" s="5">
        <f t="shared" si="8"/>
      </c>
    </row>
    <row r="126" spans="1:25" ht="12.75">
      <c r="A126" s="58">
        <v>117</v>
      </c>
      <c r="B126" s="13"/>
      <c r="C126" s="13"/>
      <c r="D126" s="14"/>
      <c r="E126" s="14"/>
      <c r="F126" s="14"/>
      <c r="G126" s="14"/>
      <c r="H126" s="14"/>
      <c r="I126" s="13" t="s">
        <v>0</v>
      </c>
      <c r="J126" s="13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5">
        <f t="shared" si="6"/>
        <v>0</v>
      </c>
      <c r="X126" s="5">
        <f t="shared" si="7"/>
        <v>0</v>
      </c>
      <c r="Y126" s="5">
        <f t="shared" si="8"/>
      </c>
    </row>
    <row r="127" spans="1:25" ht="12.75">
      <c r="A127" s="58">
        <v>118</v>
      </c>
      <c r="B127" s="13"/>
      <c r="C127" s="13"/>
      <c r="D127" s="14"/>
      <c r="E127" s="14"/>
      <c r="F127" s="14"/>
      <c r="G127" s="14"/>
      <c r="H127" s="14"/>
      <c r="I127" s="13" t="s">
        <v>0</v>
      </c>
      <c r="J127" s="13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5">
        <f t="shared" si="6"/>
        <v>0</v>
      </c>
      <c r="X127" s="5">
        <f t="shared" si="7"/>
        <v>0</v>
      </c>
      <c r="Y127" s="5">
        <f t="shared" si="8"/>
      </c>
    </row>
    <row r="128" spans="1:25" ht="12.75">
      <c r="A128" s="58">
        <v>119</v>
      </c>
      <c r="B128" s="13"/>
      <c r="C128" s="13"/>
      <c r="D128" s="14"/>
      <c r="E128" s="14"/>
      <c r="F128" s="14"/>
      <c r="G128" s="14"/>
      <c r="H128" s="14"/>
      <c r="I128" s="13" t="s">
        <v>0</v>
      </c>
      <c r="J128" s="13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5">
        <f t="shared" si="6"/>
        <v>0</v>
      </c>
      <c r="X128" s="5">
        <f t="shared" si="7"/>
        <v>0</v>
      </c>
      <c r="Y128" s="5">
        <f t="shared" si="8"/>
      </c>
    </row>
    <row r="129" spans="1:25" ht="12.75">
      <c r="A129" s="58">
        <v>120</v>
      </c>
      <c r="B129" s="13"/>
      <c r="C129" s="13"/>
      <c r="D129" s="14"/>
      <c r="E129" s="14"/>
      <c r="F129" s="14"/>
      <c r="G129" s="14"/>
      <c r="H129" s="14"/>
      <c r="I129" s="13" t="s">
        <v>0</v>
      </c>
      <c r="J129" s="13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5">
        <f t="shared" si="6"/>
        <v>0</v>
      </c>
      <c r="X129" s="5">
        <f t="shared" si="7"/>
        <v>0</v>
      </c>
      <c r="Y129" s="5">
        <f t="shared" si="8"/>
      </c>
    </row>
    <row r="130" spans="1:25" ht="12.75">
      <c r="A130" s="58">
        <v>121</v>
      </c>
      <c r="B130" s="13"/>
      <c r="C130" s="13"/>
      <c r="D130" s="14"/>
      <c r="E130" s="14"/>
      <c r="F130" s="14"/>
      <c r="G130" s="14"/>
      <c r="H130" s="14"/>
      <c r="I130" s="13" t="s">
        <v>0</v>
      </c>
      <c r="J130" s="13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5">
        <f t="shared" si="6"/>
        <v>0</v>
      </c>
      <c r="X130" s="5">
        <f t="shared" si="7"/>
        <v>0</v>
      </c>
      <c r="Y130" s="5">
        <f t="shared" si="8"/>
      </c>
    </row>
    <row r="131" spans="1:25" ht="12.75">
      <c r="A131" s="58">
        <v>122</v>
      </c>
      <c r="B131" s="13"/>
      <c r="C131" s="13"/>
      <c r="D131" s="14"/>
      <c r="E131" s="14"/>
      <c r="F131" s="14"/>
      <c r="G131" s="14"/>
      <c r="H131" s="14"/>
      <c r="I131" s="13" t="s">
        <v>0</v>
      </c>
      <c r="J131" s="13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5">
        <f t="shared" si="6"/>
        <v>0</v>
      </c>
      <c r="X131" s="5">
        <f t="shared" si="7"/>
        <v>0</v>
      </c>
      <c r="Y131" s="5">
        <f t="shared" si="8"/>
      </c>
    </row>
    <row r="132" spans="1:25" ht="12.75">
      <c r="A132" s="58">
        <v>123</v>
      </c>
      <c r="B132" s="13"/>
      <c r="C132" s="13"/>
      <c r="D132" s="14"/>
      <c r="E132" s="14"/>
      <c r="F132" s="14"/>
      <c r="G132" s="14"/>
      <c r="H132" s="14"/>
      <c r="I132" s="13" t="s">
        <v>0</v>
      </c>
      <c r="J132" s="13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5">
        <f t="shared" si="6"/>
        <v>0</v>
      </c>
      <c r="X132" s="5">
        <f t="shared" si="7"/>
        <v>0</v>
      </c>
      <c r="Y132" s="5">
        <f t="shared" si="8"/>
      </c>
    </row>
    <row r="133" spans="1:25" ht="12.75">
      <c r="A133" s="58">
        <v>124</v>
      </c>
      <c r="B133" s="13"/>
      <c r="C133" s="13"/>
      <c r="D133" s="14"/>
      <c r="E133" s="14"/>
      <c r="F133" s="14"/>
      <c r="G133" s="14"/>
      <c r="H133" s="14"/>
      <c r="I133" s="13" t="s">
        <v>0</v>
      </c>
      <c r="J133" s="13"/>
      <c r="K133" s="15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5">
        <f t="shared" si="6"/>
        <v>0</v>
      </c>
      <c r="X133" s="5">
        <f t="shared" si="7"/>
        <v>0</v>
      </c>
      <c r="Y133" s="5">
        <f t="shared" si="8"/>
      </c>
    </row>
    <row r="134" spans="1:25" ht="12.75">
      <c r="A134" s="58">
        <v>125</v>
      </c>
      <c r="B134" s="13"/>
      <c r="C134" s="13"/>
      <c r="D134" s="14"/>
      <c r="E134" s="14"/>
      <c r="F134" s="14"/>
      <c r="G134" s="14"/>
      <c r="H134" s="14"/>
      <c r="I134" s="13" t="s">
        <v>0</v>
      </c>
      <c r="J134" s="13"/>
      <c r="K134" s="15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5">
        <f t="shared" si="6"/>
        <v>0</v>
      </c>
      <c r="X134" s="5">
        <f t="shared" si="7"/>
        <v>0</v>
      </c>
      <c r="Y134" s="5">
        <f t="shared" si="8"/>
      </c>
    </row>
    <row r="135" spans="1:25" ht="12.75">
      <c r="A135" s="58">
        <v>126</v>
      </c>
      <c r="B135" s="13"/>
      <c r="C135" s="13"/>
      <c r="D135" s="14"/>
      <c r="E135" s="14"/>
      <c r="F135" s="14"/>
      <c r="G135" s="14"/>
      <c r="H135" s="14"/>
      <c r="I135" s="13" t="s">
        <v>0</v>
      </c>
      <c r="J135" s="13"/>
      <c r="K135" s="15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5">
        <f t="shared" si="6"/>
        <v>0</v>
      </c>
      <c r="X135" s="5">
        <f t="shared" si="7"/>
        <v>0</v>
      </c>
      <c r="Y135" s="5">
        <f t="shared" si="8"/>
      </c>
    </row>
    <row r="136" spans="1:25" ht="12.75">
      <c r="A136" s="58">
        <v>127</v>
      </c>
      <c r="B136" s="13"/>
      <c r="C136" s="13"/>
      <c r="D136" s="14"/>
      <c r="E136" s="14"/>
      <c r="F136" s="14"/>
      <c r="G136" s="14"/>
      <c r="H136" s="14"/>
      <c r="I136" s="13" t="s">
        <v>0</v>
      </c>
      <c r="J136" s="13"/>
      <c r="K136" s="15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5">
        <f t="shared" si="6"/>
        <v>0</v>
      </c>
      <c r="X136" s="5">
        <f t="shared" si="7"/>
        <v>0</v>
      </c>
      <c r="Y136" s="5">
        <f t="shared" si="8"/>
      </c>
    </row>
    <row r="137" spans="1:25" ht="12.75">
      <c r="A137" s="58">
        <v>128</v>
      </c>
      <c r="B137" s="13"/>
      <c r="C137" s="13"/>
      <c r="D137" s="14"/>
      <c r="E137" s="14"/>
      <c r="F137" s="14"/>
      <c r="G137" s="14"/>
      <c r="H137" s="14"/>
      <c r="I137" s="13" t="s">
        <v>0</v>
      </c>
      <c r="J137" s="13"/>
      <c r="K137" s="15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5">
        <f t="shared" si="6"/>
        <v>0</v>
      </c>
      <c r="X137" s="5">
        <f t="shared" si="7"/>
        <v>0</v>
      </c>
      <c r="Y137" s="5">
        <f t="shared" si="8"/>
      </c>
    </row>
    <row r="138" spans="1:25" ht="12.75">
      <c r="A138" s="58">
        <v>129</v>
      </c>
      <c r="B138" s="13"/>
      <c r="C138" s="13"/>
      <c r="D138" s="14"/>
      <c r="E138" s="14"/>
      <c r="F138" s="14"/>
      <c r="G138" s="14"/>
      <c r="H138" s="14"/>
      <c r="I138" s="13" t="s">
        <v>0</v>
      </c>
      <c r="J138" s="13"/>
      <c r="K138" s="15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5">
        <f t="shared" si="6"/>
        <v>0</v>
      </c>
      <c r="X138" s="5">
        <f t="shared" si="7"/>
        <v>0</v>
      </c>
      <c r="Y138" s="5">
        <f t="shared" si="8"/>
      </c>
    </row>
    <row r="139" spans="1:25" ht="12.75">
      <c r="A139" s="58">
        <v>130</v>
      </c>
      <c r="B139" s="13"/>
      <c r="C139" s="13"/>
      <c r="D139" s="14"/>
      <c r="E139" s="14"/>
      <c r="F139" s="14"/>
      <c r="G139" s="14"/>
      <c r="H139" s="14"/>
      <c r="I139" s="13" t="s">
        <v>0</v>
      </c>
      <c r="J139" s="13"/>
      <c r="K139" s="15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5">
        <f aca="true" t="shared" si="9" ref="W139:W188">E140</f>
        <v>0</v>
      </c>
      <c r="X139" s="5">
        <f aca="true" t="shared" si="10" ref="X139:X188">F140</f>
        <v>0</v>
      </c>
      <c r="Y139" s="5">
        <f aca="true" t="shared" si="11" ref="Y139:Y202">IF(D140="","",D140)</f>
      </c>
    </row>
    <row r="140" spans="1:25" ht="12.75">
      <c r="A140" s="58">
        <v>131</v>
      </c>
      <c r="B140" s="13"/>
      <c r="C140" s="13"/>
      <c r="D140" s="14"/>
      <c r="E140" s="14"/>
      <c r="F140" s="14"/>
      <c r="G140" s="14"/>
      <c r="H140" s="14"/>
      <c r="I140" s="13" t="s">
        <v>0</v>
      </c>
      <c r="J140" s="13"/>
      <c r="K140" s="15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5">
        <f t="shared" si="9"/>
        <v>0</v>
      </c>
      <c r="X140" s="5">
        <f t="shared" si="10"/>
        <v>0</v>
      </c>
      <c r="Y140" s="5">
        <f t="shared" si="11"/>
      </c>
    </row>
    <row r="141" spans="1:25" ht="12.75">
      <c r="A141" s="58">
        <v>132</v>
      </c>
      <c r="B141" s="13"/>
      <c r="C141" s="13"/>
      <c r="D141" s="14"/>
      <c r="E141" s="14"/>
      <c r="F141" s="14"/>
      <c r="G141" s="14"/>
      <c r="H141" s="14"/>
      <c r="I141" s="13" t="s">
        <v>0</v>
      </c>
      <c r="J141" s="13"/>
      <c r="K141" s="15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5">
        <f t="shared" si="9"/>
        <v>0</v>
      </c>
      <c r="X141" s="5">
        <f t="shared" si="10"/>
        <v>0</v>
      </c>
      <c r="Y141" s="5">
        <f t="shared" si="11"/>
      </c>
    </row>
    <row r="142" spans="1:25" ht="12.75">
      <c r="A142" s="58">
        <v>133</v>
      </c>
      <c r="B142" s="13"/>
      <c r="C142" s="13"/>
      <c r="D142" s="14"/>
      <c r="E142" s="14"/>
      <c r="F142" s="14"/>
      <c r="G142" s="14"/>
      <c r="H142" s="14"/>
      <c r="I142" s="13" t="s">
        <v>0</v>
      </c>
      <c r="J142" s="13"/>
      <c r="K142" s="15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5">
        <f t="shared" si="9"/>
        <v>0</v>
      </c>
      <c r="X142" s="5">
        <f t="shared" si="10"/>
        <v>0</v>
      </c>
      <c r="Y142" s="5">
        <f t="shared" si="11"/>
      </c>
    </row>
    <row r="143" spans="1:25" ht="12.75">
      <c r="A143" s="58">
        <v>134</v>
      </c>
      <c r="B143" s="13"/>
      <c r="C143" s="13"/>
      <c r="D143" s="14"/>
      <c r="E143" s="14"/>
      <c r="F143" s="14"/>
      <c r="G143" s="14"/>
      <c r="H143" s="14"/>
      <c r="I143" s="13" t="s">
        <v>0</v>
      </c>
      <c r="J143" s="13"/>
      <c r="K143" s="15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5">
        <f t="shared" si="9"/>
        <v>0</v>
      </c>
      <c r="X143" s="5">
        <f t="shared" si="10"/>
        <v>0</v>
      </c>
      <c r="Y143" s="5">
        <f t="shared" si="11"/>
      </c>
    </row>
    <row r="144" spans="1:25" ht="12.75">
      <c r="A144" s="58">
        <v>135</v>
      </c>
      <c r="B144" s="13"/>
      <c r="C144" s="13"/>
      <c r="D144" s="14"/>
      <c r="E144" s="14"/>
      <c r="F144" s="14"/>
      <c r="G144" s="14"/>
      <c r="H144" s="14"/>
      <c r="I144" s="13" t="s">
        <v>0</v>
      </c>
      <c r="J144" s="13"/>
      <c r="K144" s="15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5">
        <f t="shared" si="9"/>
        <v>0</v>
      </c>
      <c r="X144" s="5">
        <f t="shared" si="10"/>
        <v>0</v>
      </c>
      <c r="Y144" s="5">
        <f t="shared" si="11"/>
      </c>
    </row>
    <row r="145" spans="1:25" ht="12.75">
      <c r="A145" s="58">
        <v>136</v>
      </c>
      <c r="B145" s="13"/>
      <c r="C145" s="13"/>
      <c r="D145" s="14"/>
      <c r="E145" s="14"/>
      <c r="F145" s="14"/>
      <c r="G145" s="14"/>
      <c r="H145" s="14"/>
      <c r="I145" s="13" t="s">
        <v>0</v>
      </c>
      <c r="J145" s="13"/>
      <c r="K145" s="15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5">
        <f t="shared" si="9"/>
        <v>0</v>
      </c>
      <c r="X145" s="5">
        <f t="shared" si="10"/>
        <v>0</v>
      </c>
      <c r="Y145" s="5">
        <f t="shared" si="11"/>
      </c>
    </row>
    <row r="146" spans="1:25" ht="12.75">
      <c r="A146" s="58">
        <v>137</v>
      </c>
      <c r="B146" s="13"/>
      <c r="C146" s="13"/>
      <c r="D146" s="14"/>
      <c r="E146" s="14"/>
      <c r="F146" s="14"/>
      <c r="G146" s="14"/>
      <c r="H146" s="14"/>
      <c r="I146" s="13" t="s">
        <v>0</v>
      </c>
      <c r="J146" s="13"/>
      <c r="K146" s="15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5">
        <f t="shared" si="9"/>
        <v>0</v>
      </c>
      <c r="X146" s="5">
        <f t="shared" si="10"/>
        <v>0</v>
      </c>
      <c r="Y146" s="5">
        <f t="shared" si="11"/>
      </c>
    </row>
    <row r="147" spans="1:25" ht="12.75">
      <c r="A147" s="58">
        <v>138</v>
      </c>
      <c r="B147" s="13"/>
      <c r="C147" s="13"/>
      <c r="D147" s="14"/>
      <c r="E147" s="14"/>
      <c r="F147" s="14"/>
      <c r="G147" s="14"/>
      <c r="H147" s="14"/>
      <c r="I147" s="13" t="s">
        <v>0</v>
      </c>
      <c r="J147" s="13"/>
      <c r="K147" s="15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5">
        <f t="shared" si="9"/>
        <v>0</v>
      </c>
      <c r="X147" s="5">
        <f t="shared" si="10"/>
        <v>0</v>
      </c>
      <c r="Y147" s="5">
        <f t="shared" si="11"/>
      </c>
    </row>
    <row r="148" spans="1:25" ht="12.75">
      <c r="A148" s="58">
        <v>139</v>
      </c>
      <c r="B148" s="13"/>
      <c r="C148" s="13"/>
      <c r="D148" s="14"/>
      <c r="E148" s="14"/>
      <c r="F148" s="14"/>
      <c r="G148" s="14"/>
      <c r="H148" s="14"/>
      <c r="I148" s="13"/>
      <c r="J148" s="13"/>
      <c r="K148" s="15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5">
        <f t="shared" si="9"/>
        <v>0</v>
      </c>
      <c r="X148" s="5">
        <f t="shared" si="10"/>
        <v>0</v>
      </c>
      <c r="Y148" s="5">
        <f t="shared" si="11"/>
      </c>
    </row>
    <row r="149" spans="1:25" ht="12.75">
      <c r="A149" s="58">
        <v>140</v>
      </c>
      <c r="B149" s="13"/>
      <c r="C149" s="13"/>
      <c r="D149" s="14"/>
      <c r="E149" s="14"/>
      <c r="F149" s="14"/>
      <c r="G149" s="14"/>
      <c r="H149" s="14"/>
      <c r="I149" s="13"/>
      <c r="J149" s="13"/>
      <c r="K149" s="15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5">
        <f t="shared" si="9"/>
        <v>0</v>
      </c>
      <c r="X149" s="5">
        <f t="shared" si="10"/>
        <v>0</v>
      </c>
      <c r="Y149" s="5">
        <f t="shared" si="11"/>
      </c>
    </row>
    <row r="150" spans="1:25" ht="12.75">
      <c r="A150" s="58">
        <v>141</v>
      </c>
      <c r="B150" s="13"/>
      <c r="C150" s="13"/>
      <c r="D150" s="14"/>
      <c r="E150" s="14"/>
      <c r="F150" s="14"/>
      <c r="G150" s="14"/>
      <c r="H150" s="14"/>
      <c r="I150" s="13"/>
      <c r="J150" s="13"/>
      <c r="K150" s="15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5">
        <f t="shared" si="9"/>
        <v>0</v>
      </c>
      <c r="X150" s="5">
        <f t="shared" si="10"/>
        <v>0</v>
      </c>
      <c r="Y150" s="5">
        <f t="shared" si="11"/>
      </c>
    </row>
    <row r="151" spans="1:25" ht="12.75">
      <c r="A151" s="58">
        <v>142</v>
      </c>
      <c r="B151" s="13"/>
      <c r="C151" s="13"/>
      <c r="D151" s="14"/>
      <c r="E151" s="14"/>
      <c r="F151" s="14"/>
      <c r="G151" s="14"/>
      <c r="H151" s="14"/>
      <c r="I151" s="13"/>
      <c r="J151" s="13"/>
      <c r="K151" s="15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5">
        <f t="shared" si="9"/>
        <v>0</v>
      </c>
      <c r="X151" s="5">
        <f t="shared" si="10"/>
        <v>0</v>
      </c>
      <c r="Y151" s="5">
        <f t="shared" si="11"/>
      </c>
    </row>
    <row r="152" spans="1:25" ht="12.75">
      <c r="A152" s="58">
        <v>143</v>
      </c>
      <c r="B152" s="13"/>
      <c r="C152" s="13"/>
      <c r="D152" s="14"/>
      <c r="E152" s="14"/>
      <c r="F152" s="14"/>
      <c r="G152" s="14"/>
      <c r="H152" s="14"/>
      <c r="I152" s="13"/>
      <c r="J152" s="13"/>
      <c r="K152" s="15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5">
        <f t="shared" si="9"/>
        <v>0</v>
      </c>
      <c r="X152" s="5">
        <f t="shared" si="10"/>
        <v>0</v>
      </c>
      <c r="Y152" s="5">
        <f t="shared" si="11"/>
      </c>
    </row>
    <row r="153" spans="1:25" ht="12.75">
      <c r="A153" s="58">
        <v>144</v>
      </c>
      <c r="B153" s="13"/>
      <c r="C153" s="13"/>
      <c r="D153" s="14"/>
      <c r="E153" s="14"/>
      <c r="F153" s="14"/>
      <c r="G153" s="14"/>
      <c r="H153" s="14"/>
      <c r="I153" s="13"/>
      <c r="J153" s="13"/>
      <c r="K153" s="15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5">
        <f t="shared" si="9"/>
        <v>0</v>
      </c>
      <c r="X153" s="5">
        <f t="shared" si="10"/>
        <v>0</v>
      </c>
      <c r="Y153" s="5">
        <f t="shared" si="11"/>
      </c>
    </row>
    <row r="154" spans="1:25" ht="12.75">
      <c r="A154" s="58">
        <v>145</v>
      </c>
      <c r="B154" s="13"/>
      <c r="C154" s="13"/>
      <c r="D154" s="14"/>
      <c r="E154" s="14"/>
      <c r="F154" s="14"/>
      <c r="G154" s="14"/>
      <c r="H154" s="14"/>
      <c r="I154" s="13"/>
      <c r="J154" s="13"/>
      <c r="K154" s="15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5">
        <f t="shared" si="9"/>
        <v>0</v>
      </c>
      <c r="X154" s="5">
        <f t="shared" si="10"/>
        <v>0</v>
      </c>
      <c r="Y154" s="5">
        <f t="shared" si="11"/>
      </c>
    </row>
    <row r="155" spans="1:25" ht="12.75">
      <c r="A155" s="58">
        <v>146</v>
      </c>
      <c r="B155" s="13"/>
      <c r="C155" s="13"/>
      <c r="D155" s="14"/>
      <c r="E155" s="14"/>
      <c r="F155" s="14"/>
      <c r="G155" s="14"/>
      <c r="H155" s="14"/>
      <c r="I155" s="13"/>
      <c r="J155" s="13"/>
      <c r="K155" s="15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5">
        <f t="shared" si="9"/>
        <v>0</v>
      </c>
      <c r="X155" s="5">
        <f t="shared" si="10"/>
        <v>0</v>
      </c>
      <c r="Y155" s="5">
        <f t="shared" si="11"/>
      </c>
    </row>
    <row r="156" spans="1:25" ht="12.75">
      <c r="A156" s="58">
        <v>147</v>
      </c>
      <c r="B156" s="13"/>
      <c r="C156" s="13"/>
      <c r="D156" s="14"/>
      <c r="E156" s="14"/>
      <c r="F156" s="14"/>
      <c r="G156" s="14"/>
      <c r="H156" s="14"/>
      <c r="I156" s="13"/>
      <c r="J156" s="13"/>
      <c r="K156" s="15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5">
        <f t="shared" si="9"/>
        <v>0</v>
      </c>
      <c r="X156" s="5">
        <f t="shared" si="10"/>
        <v>0</v>
      </c>
      <c r="Y156" s="5">
        <f t="shared" si="11"/>
      </c>
    </row>
    <row r="157" spans="1:25" ht="12.75">
      <c r="A157" s="58">
        <v>148</v>
      </c>
      <c r="B157" s="13"/>
      <c r="C157" s="13"/>
      <c r="D157" s="14"/>
      <c r="E157" s="14"/>
      <c r="F157" s="14"/>
      <c r="G157" s="14"/>
      <c r="H157" s="14"/>
      <c r="I157" s="13"/>
      <c r="J157" s="13"/>
      <c r="K157" s="15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5">
        <f t="shared" si="9"/>
        <v>0</v>
      </c>
      <c r="X157" s="5">
        <f t="shared" si="10"/>
        <v>0</v>
      </c>
      <c r="Y157" s="5">
        <f t="shared" si="11"/>
      </c>
    </row>
    <row r="158" spans="1:25" ht="12.75">
      <c r="A158" s="58">
        <v>149</v>
      </c>
      <c r="B158" s="13"/>
      <c r="C158" s="13"/>
      <c r="D158" s="14"/>
      <c r="E158" s="14"/>
      <c r="F158" s="14"/>
      <c r="G158" s="14"/>
      <c r="H158" s="14"/>
      <c r="I158" s="13"/>
      <c r="J158" s="13"/>
      <c r="K158" s="15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5">
        <f t="shared" si="9"/>
        <v>0</v>
      </c>
      <c r="X158" s="5">
        <f t="shared" si="10"/>
        <v>0</v>
      </c>
      <c r="Y158" s="5">
        <f t="shared" si="11"/>
      </c>
    </row>
    <row r="159" spans="1:25" ht="12.75">
      <c r="A159" s="58">
        <v>150</v>
      </c>
      <c r="B159" s="13"/>
      <c r="C159" s="13"/>
      <c r="D159" s="14"/>
      <c r="E159" s="14"/>
      <c r="F159" s="14"/>
      <c r="G159" s="14"/>
      <c r="H159" s="14"/>
      <c r="I159" s="13"/>
      <c r="J159" s="13"/>
      <c r="K159" s="15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5">
        <f t="shared" si="9"/>
        <v>0</v>
      </c>
      <c r="X159" s="5">
        <f t="shared" si="10"/>
        <v>0</v>
      </c>
      <c r="Y159" s="5">
        <f t="shared" si="11"/>
      </c>
    </row>
    <row r="160" spans="1:25" ht="12.75">
      <c r="A160" s="58">
        <v>151</v>
      </c>
      <c r="B160" s="13"/>
      <c r="C160" s="13"/>
      <c r="D160" s="14"/>
      <c r="E160" s="14"/>
      <c r="F160" s="14"/>
      <c r="G160" s="14"/>
      <c r="H160" s="14"/>
      <c r="I160" s="13"/>
      <c r="J160" s="13"/>
      <c r="K160" s="15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5">
        <f t="shared" si="9"/>
        <v>0</v>
      </c>
      <c r="X160" s="5">
        <f t="shared" si="10"/>
        <v>0</v>
      </c>
      <c r="Y160" s="5">
        <f t="shared" si="11"/>
      </c>
    </row>
    <row r="161" spans="1:25" ht="12.75">
      <c r="A161" s="58">
        <v>152</v>
      </c>
      <c r="B161" s="13"/>
      <c r="C161" s="13"/>
      <c r="D161" s="14"/>
      <c r="E161" s="14"/>
      <c r="F161" s="14"/>
      <c r="G161" s="14"/>
      <c r="H161" s="14"/>
      <c r="I161" s="13"/>
      <c r="J161" s="13"/>
      <c r="K161" s="15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5">
        <f t="shared" si="9"/>
        <v>0</v>
      </c>
      <c r="X161" s="5">
        <f t="shared" si="10"/>
        <v>0</v>
      </c>
      <c r="Y161" s="5">
        <f t="shared" si="11"/>
      </c>
    </row>
    <row r="162" spans="1:25" ht="12.75">
      <c r="A162" s="58">
        <v>153</v>
      </c>
      <c r="B162" s="13"/>
      <c r="C162" s="13"/>
      <c r="D162" s="14"/>
      <c r="E162" s="14"/>
      <c r="F162" s="14"/>
      <c r="G162" s="14"/>
      <c r="H162" s="14"/>
      <c r="I162" s="13"/>
      <c r="J162" s="13"/>
      <c r="K162" s="15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5">
        <f t="shared" si="9"/>
        <v>0</v>
      </c>
      <c r="X162" s="5">
        <f t="shared" si="10"/>
        <v>0</v>
      </c>
      <c r="Y162" s="5">
        <f t="shared" si="11"/>
      </c>
    </row>
    <row r="163" spans="1:25" ht="12.75">
      <c r="A163" s="58">
        <v>154</v>
      </c>
      <c r="B163" s="13"/>
      <c r="C163" s="13"/>
      <c r="D163" s="14"/>
      <c r="E163" s="14"/>
      <c r="F163" s="14"/>
      <c r="G163" s="14"/>
      <c r="H163" s="14"/>
      <c r="I163" s="13"/>
      <c r="J163" s="13"/>
      <c r="K163" s="15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5">
        <f t="shared" si="9"/>
        <v>0</v>
      </c>
      <c r="X163" s="5">
        <f t="shared" si="10"/>
        <v>0</v>
      </c>
      <c r="Y163" s="5">
        <f t="shared" si="11"/>
      </c>
    </row>
    <row r="164" spans="1:25" ht="12.75">
      <c r="A164" s="58">
        <v>155</v>
      </c>
      <c r="B164" s="13"/>
      <c r="C164" s="13"/>
      <c r="D164" s="14"/>
      <c r="E164" s="14"/>
      <c r="F164" s="14"/>
      <c r="G164" s="14"/>
      <c r="H164" s="14"/>
      <c r="I164" s="13"/>
      <c r="J164" s="13"/>
      <c r="K164" s="15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5">
        <f t="shared" si="9"/>
        <v>0</v>
      </c>
      <c r="X164" s="5">
        <f t="shared" si="10"/>
        <v>0</v>
      </c>
      <c r="Y164" s="5">
        <f t="shared" si="11"/>
      </c>
    </row>
    <row r="165" spans="1:25" ht="12.75">
      <c r="A165" s="58">
        <v>156</v>
      </c>
      <c r="B165" s="13"/>
      <c r="C165" s="13"/>
      <c r="D165" s="14"/>
      <c r="E165" s="14"/>
      <c r="F165" s="14"/>
      <c r="G165" s="14"/>
      <c r="H165" s="14"/>
      <c r="I165" s="13"/>
      <c r="J165" s="13"/>
      <c r="K165" s="15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5">
        <f t="shared" si="9"/>
        <v>0</v>
      </c>
      <c r="X165" s="5">
        <f t="shared" si="10"/>
        <v>0</v>
      </c>
      <c r="Y165" s="5">
        <f t="shared" si="11"/>
      </c>
    </row>
    <row r="166" spans="1:25" ht="12.75">
      <c r="A166" s="58">
        <v>157</v>
      </c>
      <c r="B166" s="13"/>
      <c r="C166" s="13"/>
      <c r="D166" s="14"/>
      <c r="E166" s="14"/>
      <c r="F166" s="14"/>
      <c r="G166" s="14"/>
      <c r="H166" s="14"/>
      <c r="I166" s="13"/>
      <c r="J166" s="13"/>
      <c r="K166" s="15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5">
        <f t="shared" si="9"/>
        <v>0</v>
      </c>
      <c r="X166" s="5">
        <f t="shared" si="10"/>
        <v>0</v>
      </c>
      <c r="Y166" s="5">
        <f t="shared" si="11"/>
      </c>
    </row>
    <row r="167" spans="1:25" ht="12.75">
      <c r="A167" s="58">
        <v>158</v>
      </c>
      <c r="B167" s="13"/>
      <c r="C167" s="13"/>
      <c r="D167" s="14"/>
      <c r="E167" s="14"/>
      <c r="F167" s="14"/>
      <c r="G167" s="14"/>
      <c r="H167" s="14"/>
      <c r="I167" s="13"/>
      <c r="J167" s="13"/>
      <c r="K167" s="15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5">
        <f t="shared" si="9"/>
        <v>0</v>
      </c>
      <c r="X167" s="5">
        <f t="shared" si="10"/>
        <v>0</v>
      </c>
      <c r="Y167" s="5">
        <f t="shared" si="11"/>
      </c>
    </row>
    <row r="168" spans="1:25" ht="12.75">
      <c r="A168" s="58">
        <v>159</v>
      </c>
      <c r="B168" s="13"/>
      <c r="C168" s="13"/>
      <c r="D168" s="14"/>
      <c r="E168" s="14"/>
      <c r="F168" s="14"/>
      <c r="G168" s="14"/>
      <c r="H168" s="14"/>
      <c r="I168" s="13"/>
      <c r="J168" s="13"/>
      <c r="K168" s="15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5">
        <f t="shared" si="9"/>
        <v>0</v>
      </c>
      <c r="X168" s="5">
        <f t="shared" si="10"/>
        <v>0</v>
      </c>
      <c r="Y168" s="5">
        <f t="shared" si="11"/>
      </c>
    </row>
    <row r="169" spans="1:25" ht="12.75">
      <c r="A169" s="58">
        <v>160</v>
      </c>
      <c r="B169" s="13"/>
      <c r="C169" s="13"/>
      <c r="D169" s="14"/>
      <c r="E169" s="14"/>
      <c r="F169" s="14"/>
      <c r="G169" s="14"/>
      <c r="H169" s="14"/>
      <c r="I169" s="13"/>
      <c r="J169" s="13"/>
      <c r="K169" s="15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5">
        <f t="shared" si="9"/>
        <v>0</v>
      </c>
      <c r="X169" s="5">
        <f t="shared" si="10"/>
        <v>0</v>
      </c>
      <c r="Y169" s="5">
        <f t="shared" si="11"/>
      </c>
    </row>
    <row r="170" spans="1:25" ht="12.75">
      <c r="A170" s="58">
        <v>161</v>
      </c>
      <c r="B170" s="13"/>
      <c r="C170" s="13"/>
      <c r="D170" s="14"/>
      <c r="E170" s="14"/>
      <c r="F170" s="14"/>
      <c r="G170" s="14"/>
      <c r="H170" s="14"/>
      <c r="I170" s="13"/>
      <c r="J170" s="13"/>
      <c r="K170" s="15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5">
        <f t="shared" si="9"/>
        <v>0</v>
      </c>
      <c r="X170" s="5">
        <f t="shared" si="10"/>
        <v>0</v>
      </c>
      <c r="Y170" s="5">
        <f t="shared" si="11"/>
      </c>
    </row>
    <row r="171" spans="1:25" ht="12.75">
      <c r="A171" s="58">
        <v>162</v>
      </c>
      <c r="B171" s="13"/>
      <c r="C171" s="13"/>
      <c r="D171" s="14"/>
      <c r="E171" s="14"/>
      <c r="F171" s="14"/>
      <c r="G171" s="14"/>
      <c r="H171" s="14"/>
      <c r="I171" s="13"/>
      <c r="J171" s="13"/>
      <c r="K171" s="15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5">
        <f t="shared" si="9"/>
        <v>0</v>
      </c>
      <c r="X171" s="5">
        <f t="shared" si="10"/>
        <v>0</v>
      </c>
      <c r="Y171" s="5">
        <f t="shared" si="11"/>
      </c>
    </row>
    <row r="172" spans="1:25" ht="12.75">
      <c r="A172" s="58">
        <v>163</v>
      </c>
      <c r="B172" s="13"/>
      <c r="C172" s="13"/>
      <c r="D172" s="14"/>
      <c r="E172" s="14"/>
      <c r="F172" s="14"/>
      <c r="G172" s="14"/>
      <c r="H172" s="14"/>
      <c r="I172" s="13"/>
      <c r="J172" s="13"/>
      <c r="K172" s="15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5">
        <f t="shared" si="9"/>
        <v>0</v>
      </c>
      <c r="X172" s="5">
        <f t="shared" si="10"/>
        <v>0</v>
      </c>
      <c r="Y172" s="5">
        <f t="shared" si="11"/>
      </c>
    </row>
    <row r="173" spans="1:25" ht="12.75">
      <c r="A173" s="58">
        <v>164</v>
      </c>
      <c r="B173" s="13"/>
      <c r="C173" s="13"/>
      <c r="D173" s="14"/>
      <c r="E173" s="14"/>
      <c r="F173" s="14"/>
      <c r="G173" s="14"/>
      <c r="H173" s="14"/>
      <c r="I173" s="13"/>
      <c r="J173" s="13"/>
      <c r="K173" s="15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5">
        <f t="shared" si="9"/>
        <v>0</v>
      </c>
      <c r="X173" s="5">
        <f t="shared" si="10"/>
        <v>0</v>
      </c>
      <c r="Y173" s="5">
        <f t="shared" si="11"/>
      </c>
    </row>
    <row r="174" spans="1:25" ht="12.75">
      <c r="A174" s="58">
        <v>165</v>
      </c>
      <c r="B174" s="13"/>
      <c r="C174" s="13"/>
      <c r="D174" s="14"/>
      <c r="E174" s="14"/>
      <c r="F174" s="14"/>
      <c r="G174" s="14"/>
      <c r="H174" s="14"/>
      <c r="I174" s="13"/>
      <c r="J174" s="13"/>
      <c r="K174" s="15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5">
        <f t="shared" si="9"/>
        <v>0</v>
      </c>
      <c r="X174" s="5">
        <f t="shared" si="10"/>
        <v>0</v>
      </c>
      <c r="Y174" s="5">
        <f t="shared" si="11"/>
      </c>
    </row>
    <row r="175" spans="1:25" ht="12.75">
      <c r="A175" s="58">
        <v>166</v>
      </c>
      <c r="B175" s="13"/>
      <c r="C175" s="13"/>
      <c r="D175" s="14"/>
      <c r="E175" s="14"/>
      <c r="F175" s="14"/>
      <c r="G175" s="14"/>
      <c r="H175" s="14"/>
      <c r="I175" s="13"/>
      <c r="J175" s="13"/>
      <c r="K175" s="15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5">
        <f t="shared" si="9"/>
        <v>0</v>
      </c>
      <c r="X175" s="5">
        <f t="shared" si="10"/>
        <v>0</v>
      </c>
      <c r="Y175" s="5">
        <f t="shared" si="11"/>
      </c>
    </row>
    <row r="176" spans="1:25" ht="12.75">
      <c r="A176" s="58">
        <v>167</v>
      </c>
      <c r="B176" s="13"/>
      <c r="C176" s="13"/>
      <c r="D176" s="14"/>
      <c r="E176" s="14"/>
      <c r="F176" s="14"/>
      <c r="G176" s="14"/>
      <c r="H176" s="14"/>
      <c r="I176" s="13"/>
      <c r="J176" s="13"/>
      <c r="K176" s="15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5">
        <f t="shared" si="9"/>
        <v>0</v>
      </c>
      <c r="X176" s="5">
        <f t="shared" si="10"/>
        <v>0</v>
      </c>
      <c r="Y176" s="5">
        <f t="shared" si="11"/>
      </c>
    </row>
    <row r="177" spans="1:25" ht="12.75">
      <c r="A177" s="58">
        <v>168</v>
      </c>
      <c r="B177" s="13"/>
      <c r="C177" s="13"/>
      <c r="D177" s="14"/>
      <c r="E177" s="14"/>
      <c r="F177" s="14"/>
      <c r="G177" s="14"/>
      <c r="H177" s="14"/>
      <c r="I177" s="13"/>
      <c r="J177" s="13"/>
      <c r="K177" s="15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5">
        <f t="shared" si="9"/>
        <v>0</v>
      </c>
      <c r="X177" s="5">
        <f t="shared" si="10"/>
        <v>0</v>
      </c>
      <c r="Y177" s="5">
        <f t="shared" si="11"/>
      </c>
    </row>
    <row r="178" spans="1:25" ht="12.75">
      <c r="A178" s="58">
        <v>169</v>
      </c>
      <c r="B178" s="13"/>
      <c r="C178" s="13"/>
      <c r="D178" s="14"/>
      <c r="E178" s="14"/>
      <c r="F178" s="14"/>
      <c r="G178" s="14"/>
      <c r="H178" s="14"/>
      <c r="I178" s="13"/>
      <c r="J178" s="13"/>
      <c r="K178" s="15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5">
        <f t="shared" si="9"/>
        <v>0</v>
      </c>
      <c r="X178" s="5">
        <f t="shared" si="10"/>
        <v>0</v>
      </c>
      <c r="Y178" s="5">
        <f t="shared" si="11"/>
      </c>
    </row>
    <row r="179" spans="1:25" ht="12.75">
      <c r="A179" s="58">
        <v>170</v>
      </c>
      <c r="B179" s="13"/>
      <c r="C179" s="13"/>
      <c r="D179" s="14"/>
      <c r="E179" s="14"/>
      <c r="F179" s="14"/>
      <c r="G179" s="14"/>
      <c r="H179" s="14"/>
      <c r="I179" s="13"/>
      <c r="J179" s="13"/>
      <c r="K179" s="15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5">
        <f t="shared" si="9"/>
        <v>0</v>
      </c>
      <c r="X179" s="5">
        <f t="shared" si="10"/>
        <v>0</v>
      </c>
      <c r="Y179" s="5">
        <f t="shared" si="11"/>
      </c>
    </row>
    <row r="180" spans="1:25" ht="12.75">
      <c r="A180" s="58">
        <v>171</v>
      </c>
      <c r="B180" s="13"/>
      <c r="C180" s="13"/>
      <c r="D180" s="14"/>
      <c r="E180" s="14"/>
      <c r="F180" s="14"/>
      <c r="G180" s="14"/>
      <c r="H180" s="14"/>
      <c r="I180" s="13"/>
      <c r="J180" s="13"/>
      <c r="K180" s="15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5">
        <f t="shared" si="9"/>
        <v>0</v>
      </c>
      <c r="X180" s="5">
        <f t="shared" si="10"/>
        <v>0</v>
      </c>
      <c r="Y180" s="5">
        <f t="shared" si="11"/>
      </c>
    </row>
    <row r="181" spans="1:25" ht="12.75">
      <c r="A181" s="58">
        <v>172</v>
      </c>
      <c r="B181" s="13"/>
      <c r="C181" s="13"/>
      <c r="D181" s="14"/>
      <c r="E181" s="14"/>
      <c r="F181" s="14"/>
      <c r="G181" s="14"/>
      <c r="H181" s="14"/>
      <c r="I181" s="13"/>
      <c r="J181" s="13"/>
      <c r="K181" s="15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5">
        <f t="shared" si="9"/>
        <v>0</v>
      </c>
      <c r="X181" s="5">
        <f t="shared" si="10"/>
        <v>0</v>
      </c>
      <c r="Y181" s="5">
        <f t="shared" si="11"/>
      </c>
    </row>
    <row r="182" spans="1:25" ht="12.75">
      <c r="A182" s="58">
        <v>173</v>
      </c>
      <c r="B182" s="13"/>
      <c r="C182" s="13"/>
      <c r="D182" s="14"/>
      <c r="E182" s="14"/>
      <c r="F182" s="14"/>
      <c r="G182" s="14"/>
      <c r="H182" s="14"/>
      <c r="I182" s="13"/>
      <c r="J182" s="13"/>
      <c r="K182" s="15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5">
        <f t="shared" si="9"/>
        <v>0</v>
      </c>
      <c r="X182" s="5">
        <f t="shared" si="10"/>
        <v>0</v>
      </c>
      <c r="Y182" s="5">
        <f t="shared" si="11"/>
      </c>
    </row>
    <row r="183" spans="1:25" ht="12.75">
      <c r="A183" s="58">
        <v>174</v>
      </c>
      <c r="B183" s="13"/>
      <c r="C183" s="13"/>
      <c r="D183" s="14"/>
      <c r="E183" s="14"/>
      <c r="F183" s="14"/>
      <c r="G183" s="14"/>
      <c r="H183" s="14"/>
      <c r="I183" s="13"/>
      <c r="J183" s="13"/>
      <c r="K183" s="15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5">
        <f t="shared" si="9"/>
        <v>0</v>
      </c>
      <c r="X183" s="5">
        <f t="shared" si="10"/>
        <v>0</v>
      </c>
      <c r="Y183" s="5">
        <f t="shared" si="11"/>
      </c>
    </row>
    <row r="184" spans="1:25" ht="12.75">
      <c r="A184" s="58">
        <v>175</v>
      </c>
      <c r="B184" s="13"/>
      <c r="C184" s="13"/>
      <c r="D184" s="14"/>
      <c r="E184" s="14"/>
      <c r="F184" s="14"/>
      <c r="G184" s="14"/>
      <c r="H184" s="14"/>
      <c r="I184" s="13"/>
      <c r="J184" s="13"/>
      <c r="K184" s="15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5">
        <f t="shared" si="9"/>
        <v>0</v>
      </c>
      <c r="X184" s="5">
        <f t="shared" si="10"/>
        <v>0</v>
      </c>
      <c r="Y184" s="5">
        <f t="shared" si="11"/>
      </c>
    </row>
    <row r="185" spans="1:25" ht="12.75">
      <c r="A185" s="58">
        <v>176</v>
      </c>
      <c r="B185" s="13"/>
      <c r="C185" s="13"/>
      <c r="D185" s="14"/>
      <c r="E185" s="14"/>
      <c r="F185" s="14"/>
      <c r="G185" s="14"/>
      <c r="H185" s="14"/>
      <c r="I185" s="13"/>
      <c r="J185" s="13"/>
      <c r="K185" s="15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5">
        <f t="shared" si="9"/>
        <v>0</v>
      </c>
      <c r="X185" s="5">
        <f t="shared" si="10"/>
        <v>0</v>
      </c>
      <c r="Y185" s="5">
        <f t="shared" si="11"/>
      </c>
    </row>
    <row r="186" spans="1:25" ht="12.75">
      <c r="A186" s="58">
        <v>177</v>
      </c>
      <c r="B186" s="13"/>
      <c r="C186" s="13"/>
      <c r="D186" s="14"/>
      <c r="E186" s="14"/>
      <c r="F186" s="14"/>
      <c r="G186" s="14"/>
      <c r="H186" s="14"/>
      <c r="I186" s="13"/>
      <c r="J186" s="13"/>
      <c r="K186" s="15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5">
        <f t="shared" si="9"/>
        <v>0</v>
      </c>
      <c r="X186" s="5">
        <f t="shared" si="10"/>
        <v>0</v>
      </c>
      <c r="Y186" s="5">
        <f t="shared" si="11"/>
      </c>
    </row>
    <row r="187" spans="1:25" ht="12.75">
      <c r="A187" s="58">
        <v>178</v>
      </c>
      <c r="B187" s="13"/>
      <c r="C187" s="13"/>
      <c r="D187" s="14"/>
      <c r="E187" s="14"/>
      <c r="F187" s="14"/>
      <c r="G187" s="14"/>
      <c r="H187" s="14"/>
      <c r="I187" s="13"/>
      <c r="J187" s="13"/>
      <c r="K187" s="15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5">
        <f t="shared" si="9"/>
        <v>0</v>
      </c>
      <c r="X187" s="5">
        <f t="shared" si="10"/>
        <v>0</v>
      </c>
      <c r="Y187" s="5">
        <f t="shared" si="11"/>
      </c>
    </row>
    <row r="188" spans="1:25" ht="12.75">
      <c r="A188" s="58">
        <v>179</v>
      </c>
      <c r="B188" s="13"/>
      <c r="C188" s="13"/>
      <c r="D188" s="14"/>
      <c r="E188" s="14"/>
      <c r="F188" s="14"/>
      <c r="G188" s="14"/>
      <c r="H188" s="14"/>
      <c r="I188" s="13"/>
      <c r="J188" s="13"/>
      <c r="K188" s="15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5">
        <f t="shared" si="9"/>
        <v>0</v>
      </c>
      <c r="X188" s="5">
        <f t="shared" si="10"/>
        <v>0</v>
      </c>
      <c r="Y188" s="5">
        <f t="shared" si="11"/>
      </c>
    </row>
    <row r="189" spans="1:25" ht="12.75">
      <c r="A189" s="58">
        <v>180</v>
      </c>
      <c r="B189" s="13"/>
      <c r="C189" s="13"/>
      <c r="D189" s="14"/>
      <c r="E189" s="14"/>
      <c r="F189" s="14"/>
      <c r="G189" s="14"/>
      <c r="H189" s="14"/>
      <c r="I189" s="13"/>
      <c r="J189" s="13"/>
      <c r="K189" s="15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5">
        <f aca="true" t="shared" si="12" ref="W189:W201">E190</f>
        <v>0</v>
      </c>
      <c r="X189" s="5">
        <f aca="true" t="shared" si="13" ref="X189:X201">F190</f>
        <v>0</v>
      </c>
      <c r="Y189" s="5">
        <f t="shared" si="11"/>
      </c>
    </row>
    <row r="190" spans="1:25" ht="12.75">
      <c r="A190" s="58">
        <v>181</v>
      </c>
      <c r="B190" s="13"/>
      <c r="C190" s="13"/>
      <c r="D190" s="14"/>
      <c r="E190" s="14"/>
      <c r="F190" s="14"/>
      <c r="G190" s="14"/>
      <c r="H190" s="14"/>
      <c r="I190" s="13"/>
      <c r="J190" s="13"/>
      <c r="K190" s="15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5">
        <f t="shared" si="12"/>
        <v>0</v>
      </c>
      <c r="X190" s="5">
        <f t="shared" si="13"/>
        <v>0</v>
      </c>
      <c r="Y190" s="5">
        <f t="shared" si="11"/>
      </c>
    </row>
    <row r="191" spans="1:25" ht="12.75">
      <c r="A191" s="58">
        <v>182</v>
      </c>
      <c r="B191" s="13"/>
      <c r="C191" s="13"/>
      <c r="D191" s="14"/>
      <c r="E191" s="14"/>
      <c r="F191" s="14"/>
      <c r="G191" s="14"/>
      <c r="H191" s="14"/>
      <c r="I191" s="13"/>
      <c r="J191" s="13"/>
      <c r="K191" s="15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5">
        <f t="shared" si="12"/>
        <v>0</v>
      </c>
      <c r="X191" s="5">
        <f t="shared" si="13"/>
        <v>0</v>
      </c>
      <c r="Y191" s="5">
        <f t="shared" si="11"/>
      </c>
    </row>
    <row r="192" spans="1:25" ht="12.75">
      <c r="A192" s="58">
        <v>183</v>
      </c>
      <c r="B192" s="13"/>
      <c r="C192" s="13"/>
      <c r="D192" s="14"/>
      <c r="E192" s="14"/>
      <c r="F192" s="14"/>
      <c r="G192" s="14"/>
      <c r="H192" s="14"/>
      <c r="I192" s="13"/>
      <c r="J192" s="13"/>
      <c r="K192" s="15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5">
        <f t="shared" si="12"/>
        <v>0</v>
      </c>
      <c r="X192" s="5">
        <f t="shared" si="13"/>
        <v>0</v>
      </c>
      <c r="Y192" s="5">
        <f t="shared" si="11"/>
      </c>
    </row>
    <row r="193" spans="1:25" ht="12.75">
      <c r="A193" s="58">
        <v>184</v>
      </c>
      <c r="B193" s="13"/>
      <c r="C193" s="13"/>
      <c r="D193" s="14"/>
      <c r="E193" s="14"/>
      <c r="F193" s="14"/>
      <c r="G193" s="14"/>
      <c r="H193" s="14"/>
      <c r="I193" s="13"/>
      <c r="J193" s="13"/>
      <c r="K193" s="15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5">
        <f t="shared" si="12"/>
        <v>0</v>
      </c>
      <c r="X193" s="5">
        <f t="shared" si="13"/>
        <v>0</v>
      </c>
      <c r="Y193" s="5">
        <f t="shared" si="11"/>
      </c>
    </row>
    <row r="194" spans="1:25" ht="12.75">
      <c r="A194" s="58">
        <v>185</v>
      </c>
      <c r="B194" s="13"/>
      <c r="C194" s="13"/>
      <c r="D194" s="14"/>
      <c r="E194" s="14"/>
      <c r="F194" s="14"/>
      <c r="G194" s="14"/>
      <c r="H194" s="14"/>
      <c r="I194" s="13"/>
      <c r="J194" s="13"/>
      <c r="K194" s="15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5">
        <f t="shared" si="12"/>
        <v>0</v>
      </c>
      <c r="X194" s="5">
        <f t="shared" si="13"/>
        <v>0</v>
      </c>
      <c r="Y194" s="5">
        <f t="shared" si="11"/>
      </c>
    </row>
    <row r="195" spans="1:25" ht="12.75">
      <c r="A195" s="58">
        <v>186</v>
      </c>
      <c r="B195" s="13"/>
      <c r="C195" s="13"/>
      <c r="D195" s="14"/>
      <c r="E195" s="14"/>
      <c r="F195" s="14"/>
      <c r="G195" s="14"/>
      <c r="H195" s="14"/>
      <c r="I195" s="13"/>
      <c r="J195" s="13"/>
      <c r="K195" s="15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5">
        <f t="shared" si="12"/>
        <v>0</v>
      </c>
      <c r="X195" s="5">
        <f t="shared" si="13"/>
        <v>0</v>
      </c>
      <c r="Y195" s="5">
        <f t="shared" si="11"/>
      </c>
    </row>
    <row r="196" spans="1:25" ht="12.75">
      <c r="A196" s="58">
        <v>187</v>
      </c>
      <c r="B196" s="13"/>
      <c r="C196" s="13"/>
      <c r="D196" s="14"/>
      <c r="E196" s="14"/>
      <c r="F196" s="14"/>
      <c r="G196" s="14"/>
      <c r="H196" s="14"/>
      <c r="I196" s="13"/>
      <c r="J196" s="13"/>
      <c r="K196" s="15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5">
        <f t="shared" si="12"/>
        <v>0</v>
      </c>
      <c r="X196" s="5">
        <f t="shared" si="13"/>
        <v>0</v>
      </c>
      <c r="Y196" s="5">
        <f t="shared" si="11"/>
      </c>
    </row>
    <row r="197" spans="1:25" ht="12.75">
      <c r="A197" s="58">
        <v>188</v>
      </c>
      <c r="B197" s="13"/>
      <c r="C197" s="13"/>
      <c r="D197" s="14"/>
      <c r="E197" s="14"/>
      <c r="F197" s="14"/>
      <c r="G197" s="14"/>
      <c r="H197" s="14"/>
      <c r="I197" s="13"/>
      <c r="J197" s="13"/>
      <c r="K197" s="15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5">
        <f t="shared" si="12"/>
        <v>0</v>
      </c>
      <c r="X197" s="5">
        <f t="shared" si="13"/>
        <v>0</v>
      </c>
      <c r="Y197" s="5">
        <f t="shared" si="11"/>
      </c>
    </row>
    <row r="198" spans="1:25" ht="12.75">
      <c r="A198" s="58">
        <v>189</v>
      </c>
      <c r="B198" s="13"/>
      <c r="C198" s="13"/>
      <c r="D198" s="14"/>
      <c r="E198" s="14"/>
      <c r="F198" s="14"/>
      <c r="G198" s="14"/>
      <c r="H198" s="14"/>
      <c r="I198" s="13"/>
      <c r="J198" s="13"/>
      <c r="K198" s="15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5">
        <f t="shared" si="12"/>
        <v>0</v>
      </c>
      <c r="X198" s="5">
        <f t="shared" si="13"/>
        <v>0</v>
      </c>
      <c r="Y198" s="5">
        <f t="shared" si="11"/>
      </c>
    </row>
    <row r="199" spans="1:25" ht="12.75">
      <c r="A199" s="58">
        <v>190</v>
      </c>
      <c r="B199" s="13"/>
      <c r="C199" s="13"/>
      <c r="D199" s="14"/>
      <c r="E199" s="14"/>
      <c r="F199" s="14"/>
      <c r="G199" s="14"/>
      <c r="H199" s="14"/>
      <c r="I199" s="13"/>
      <c r="J199" s="13"/>
      <c r="K199" s="15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5">
        <f t="shared" si="12"/>
        <v>0</v>
      </c>
      <c r="X199" s="5">
        <f t="shared" si="13"/>
        <v>0</v>
      </c>
      <c r="Y199" s="5">
        <f t="shared" si="11"/>
      </c>
    </row>
    <row r="200" spans="1:25" ht="12.75">
      <c r="A200" s="58">
        <v>191</v>
      </c>
      <c r="B200" s="13"/>
      <c r="C200" s="13"/>
      <c r="D200" s="14"/>
      <c r="E200" s="14"/>
      <c r="F200" s="14"/>
      <c r="G200" s="14"/>
      <c r="H200" s="14"/>
      <c r="I200" s="13"/>
      <c r="J200" s="13"/>
      <c r="K200" s="15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5">
        <f t="shared" si="12"/>
        <v>0</v>
      </c>
      <c r="X200" s="5">
        <f t="shared" si="13"/>
        <v>0</v>
      </c>
      <c r="Y200" s="5">
        <f t="shared" si="11"/>
      </c>
    </row>
    <row r="201" spans="1:25" ht="12.75">
      <c r="A201" s="58">
        <v>192</v>
      </c>
      <c r="B201" s="13"/>
      <c r="C201" s="13"/>
      <c r="D201" s="14"/>
      <c r="E201" s="14"/>
      <c r="F201" s="14"/>
      <c r="G201" s="14"/>
      <c r="H201" s="14"/>
      <c r="I201" s="13"/>
      <c r="J201" s="13"/>
      <c r="K201" s="15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5">
        <f t="shared" si="12"/>
        <v>0</v>
      </c>
      <c r="X201" s="5">
        <f t="shared" si="13"/>
        <v>0</v>
      </c>
      <c r="Y201" s="5">
        <f t="shared" si="11"/>
      </c>
    </row>
    <row r="202" spans="1:25" ht="12.75">
      <c r="A202" s="58">
        <v>193</v>
      </c>
      <c r="B202" s="13"/>
      <c r="C202" s="13"/>
      <c r="D202" s="14"/>
      <c r="E202" s="14"/>
      <c r="F202" s="14"/>
      <c r="G202" s="14"/>
      <c r="H202" s="14"/>
      <c r="I202" s="13"/>
      <c r="J202" s="13"/>
      <c r="K202" s="15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5">
        <f aca="true" t="shared" si="14" ref="W202:W208">E203</f>
        <v>0</v>
      </c>
      <c r="X202" s="5">
        <f aca="true" t="shared" si="15" ref="X202:X208">F203</f>
        <v>0</v>
      </c>
      <c r="Y202" s="5">
        <f t="shared" si="11"/>
      </c>
    </row>
    <row r="203" spans="1:25" ht="12.75">
      <c r="A203" s="58">
        <v>194</v>
      </c>
      <c r="B203" s="13"/>
      <c r="C203" s="13"/>
      <c r="D203" s="14"/>
      <c r="E203" s="14"/>
      <c r="F203" s="14"/>
      <c r="G203" s="14"/>
      <c r="H203" s="14"/>
      <c r="I203" s="13"/>
      <c r="J203" s="13"/>
      <c r="K203" s="15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5">
        <f t="shared" si="14"/>
        <v>0</v>
      </c>
      <c r="X203" s="5">
        <f t="shared" si="15"/>
        <v>0</v>
      </c>
      <c r="Y203" s="5">
        <f aca="true" t="shared" si="16" ref="Y203:Y208">IF(D204="","",D204)</f>
      </c>
    </row>
    <row r="204" spans="1:25" ht="12.75">
      <c r="A204" s="58">
        <v>195</v>
      </c>
      <c r="B204" s="13"/>
      <c r="C204" s="13"/>
      <c r="D204" s="14"/>
      <c r="E204" s="14"/>
      <c r="F204" s="14"/>
      <c r="G204" s="14"/>
      <c r="H204" s="14"/>
      <c r="I204" s="13"/>
      <c r="J204" s="13"/>
      <c r="K204" s="15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5">
        <f t="shared" si="14"/>
        <v>0</v>
      </c>
      <c r="X204" s="5">
        <f t="shared" si="15"/>
        <v>0</v>
      </c>
      <c r="Y204" s="5">
        <f t="shared" si="16"/>
      </c>
    </row>
    <row r="205" spans="1:25" ht="12.75">
      <c r="A205" s="58">
        <v>196</v>
      </c>
      <c r="B205" s="13"/>
      <c r="C205" s="13"/>
      <c r="D205" s="14"/>
      <c r="E205" s="14"/>
      <c r="F205" s="14"/>
      <c r="G205" s="14"/>
      <c r="H205" s="14"/>
      <c r="I205" s="13"/>
      <c r="J205" s="13"/>
      <c r="K205" s="15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5">
        <f t="shared" si="14"/>
        <v>0</v>
      </c>
      <c r="X205" s="5">
        <f t="shared" si="15"/>
        <v>0</v>
      </c>
      <c r="Y205" s="5">
        <f t="shared" si="16"/>
      </c>
    </row>
    <row r="206" spans="1:25" ht="12.75">
      <c r="A206" s="58">
        <v>197</v>
      </c>
      <c r="B206" s="13"/>
      <c r="C206" s="13"/>
      <c r="D206" s="14"/>
      <c r="E206" s="14"/>
      <c r="F206" s="14"/>
      <c r="G206" s="14"/>
      <c r="H206" s="14"/>
      <c r="I206" s="13"/>
      <c r="J206" s="13"/>
      <c r="K206" s="15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5">
        <f t="shared" si="14"/>
        <v>0</v>
      </c>
      <c r="X206" s="5">
        <f t="shared" si="15"/>
        <v>0</v>
      </c>
      <c r="Y206" s="5">
        <f t="shared" si="16"/>
      </c>
    </row>
    <row r="207" spans="1:25" ht="12.75">
      <c r="A207" s="58">
        <v>198</v>
      </c>
      <c r="B207" s="13"/>
      <c r="C207" s="13"/>
      <c r="D207" s="14"/>
      <c r="E207" s="14"/>
      <c r="F207" s="14"/>
      <c r="G207" s="14"/>
      <c r="H207" s="14"/>
      <c r="I207" s="13"/>
      <c r="J207" s="13"/>
      <c r="K207" s="15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5">
        <f t="shared" si="14"/>
        <v>0</v>
      </c>
      <c r="X207" s="5">
        <f t="shared" si="15"/>
        <v>0</v>
      </c>
      <c r="Y207" s="5">
        <f t="shared" si="16"/>
      </c>
    </row>
    <row r="208" spans="1:25" ht="12.75">
      <c r="A208" s="58">
        <v>199</v>
      </c>
      <c r="B208" s="13"/>
      <c r="C208" s="13"/>
      <c r="D208" s="14"/>
      <c r="E208" s="14"/>
      <c r="F208" s="14"/>
      <c r="G208" s="14"/>
      <c r="H208" s="14"/>
      <c r="I208" s="13"/>
      <c r="J208" s="13"/>
      <c r="K208" s="15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5">
        <f t="shared" si="14"/>
        <v>0</v>
      </c>
      <c r="X208" s="5">
        <f t="shared" si="15"/>
        <v>0</v>
      </c>
      <c r="Y208" s="5">
        <f t="shared" si="16"/>
      </c>
    </row>
    <row r="209" spans="1:22" ht="12.75">
      <c r="A209" s="58">
        <v>200</v>
      </c>
      <c r="B209" s="13"/>
      <c r="C209" s="13"/>
      <c r="D209" s="14"/>
      <c r="E209" s="14"/>
      <c r="F209" s="14"/>
      <c r="G209" s="14"/>
      <c r="H209" s="14"/>
      <c r="I209" s="13"/>
      <c r="J209" s="13"/>
      <c r="K209" s="15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5" ht="12.75">
      <c r="A210" s="58" t="s">
        <v>81</v>
      </c>
      <c r="B210" s="58" t="s">
        <v>81</v>
      </c>
      <c r="C210" s="58" t="s">
        <v>81</v>
      </c>
      <c r="D210" s="58" t="s">
        <v>81</v>
      </c>
      <c r="E210" s="58" t="s">
        <v>81</v>
      </c>
      <c r="F210" s="58" t="s">
        <v>81</v>
      </c>
      <c r="G210" s="58" t="s">
        <v>81</v>
      </c>
      <c r="H210" s="58" t="s">
        <v>81</v>
      </c>
      <c r="I210" s="58" t="s">
        <v>81</v>
      </c>
      <c r="J210" s="58" t="s">
        <v>81</v>
      </c>
      <c r="K210" s="58" t="s">
        <v>81</v>
      </c>
      <c r="L210" s="58" t="s">
        <v>81</v>
      </c>
      <c r="M210" s="58" t="s">
        <v>81</v>
      </c>
      <c r="N210" s="58" t="s">
        <v>81</v>
      </c>
      <c r="O210" s="58" t="s">
        <v>81</v>
      </c>
      <c r="P210" s="58" t="s">
        <v>81</v>
      </c>
      <c r="Q210" s="58" t="s">
        <v>81</v>
      </c>
      <c r="R210" s="58" t="s">
        <v>81</v>
      </c>
      <c r="S210" s="58" t="s">
        <v>81</v>
      </c>
      <c r="T210" s="58" t="s">
        <v>81</v>
      </c>
      <c r="U210" s="58" t="s">
        <v>81</v>
      </c>
      <c r="V210" s="58" t="s">
        <v>81</v>
      </c>
      <c r="W210" s="58" t="s">
        <v>81</v>
      </c>
      <c r="X210" s="58" t="s">
        <v>81</v>
      </c>
      <c r="Y210" s="58" t="s">
        <v>81</v>
      </c>
    </row>
    <row r="211" ht="12.75">
      <c r="A211" s="58"/>
    </row>
  </sheetData>
  <sheetProtection sheet="1" objects="1" scenarios="1"/>
  <dataValidations count="3">
    <dataValidation type="list" allowBlank="1" showInputMessage="1" showErrorMessage="1" sqref="J75:J209">
      <formula1>Classes</formula1>
    </dataValidation>
    <dataValidation type="list" allowBlank="1" showInputMessage="1" showErrorMessage="1" sqref="C75:C209 C10:C56">
      <formula1>SoloPair</formula1>
    </dataValidation>
    <dataValidation type="whole" allowBlank="1" showInputMessage="1" showErrorMessage="1" sqref="B10:B56 B75:B209">
      <formula1>1</formula1>
      <formula2>200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R210"/>
  <sheetViews>
    <sheetView tabSelected="1" zoomScale="125" zoomScaleNormal="12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7" sqref="E37"/>
    </sheetView>
  </sheetViews>
  <sheetFormatPr defaultColWidth="9.140625" defaultRowHeight="12.75"/>
  <cols>
    <col min="1" max="1" width="5.00390625" style="4" customWidth="1"/>
    <col min="2" max="2" width="3.28125" style="4" bestFit="1" customWidth="1"/>
    <col min="3" max="3" width="4.8515625" style="4" bestFit="1" customWidth="1"/>
    <col min="4" max="4" width="4.7109375" style="4" bestFit="1" customWidth="1"/>
    <col min="5" max="5" width="25.00390625" style="4" bestFit="1" customWidth="1"/>
    <col min="6" max="6" width="25.00390625" style="4" customWidth="1"/>
    <col min="7" max="7" width="3.7109375" style="3" customWidth="1"/>
    <col min="8" max="8" width="3.7109375" style="8" customWidth="1"/>
    <col min="9" max="9" width="3.7109375" style="3" customWidth="1"/>
    <col min="10" max="10" width="3.7109375" style="8" customWidth="1"/>
    <col min="11" max="46" width="3.00390625" style="4" customWidth="1"/>
    <col min="47" max="47" width="4.421875" style="3" customWidth="1"/>
    <col min="48" max="49" width="3.7109375" style="3" customWidth="1"/>
    <col min="50" max="52" width="4.421875" style="3" customWidth="1"/>
    <col min="53" max="53" width="2.8515625" style="5" customWidth="1"/>
    <col min="54" max="90" width="2.8515625" style="5" hidden="1" customWidth="1"/>
    <col min="91" max="94" width="5.00390625" style="5" customWidth="1"/>
    <col min="95" max="16384" width="9.140625" style="5" customWidth="1"/>
  </cols>
  <sheetData>
    <row r="1" spans="1:46" ht="13.5" thickBot="1">
      <c r="A1" s="118" t="str">
        <f>Setup!B2</f>
        <v>Midland MBO in the Welland Valley - Wilbarston</v>
      </c>
      <c r="B1" s="118"/>
      <c r="C1" s="118"/>
      <c r="D1" s="118"/>
      <c r="E1" s="118"/>
      <c r="F1" s="8"/>
      <c r="I1" s="59"/>
      <c r="J1" s="60" t="s">
        <v>85</v>
      </c>
      <c r="K1" s="61">
        <f>SUM(K10:K209)</f>
        <v>6</v>
      </c>
      <c r="L1" s="62">
        <f aca="true" t="shared" si="0" ref="L1:AT1">SUM(L10:L209)</f>
        <v>9</v>
      </c>
      <c r="M1" s="62">
        <f t="shared" si="0"/>
        <v>17</v>
      </c>
      <c r="N1" s="62">
        <f t="shared" si="0"/>
        <v>27</v>
      </c>
      <c r="O1" s="62">
        <f t="shared" si="0"/>
        <v>35</v>
      </c>
      <c r="P1" s="62">
        <f t="shared" si="0"/>
        <v>20</v>
      </c>
      <c r="Q1" s="62">
        <f t="shared" si="0"/>
        <v>29</v>
      </c>
      <c r="R1" s="62">
        <f t="shared" si="0"/>
        <v>18</v>
      </c>
      <c r="S1" s="62">
        <f t="shared" si="0"/>
        <v>6</v>
      </c>
      <c r="T1" s="62">
        <f t="shared" si="0"/>
        <v>4</v>
      </c>
      <c r="U1" s="62">
        <f t="shared" si="0"/>
        <v>5</v>
      </c>
      <c r="V1" s="62">
        <f t="shared" si="0"/>
        <v>2</v>
      </c>
      <c r="W1" s="62">
        <f t="shared" si="0"/>
        <v>8</v>
      </c>
      <c r="X1" s="62">
        <f t="shared" si="0"/>
        <v>14</v>
      </c>
      <c r="Y1" s="62">
        <f t="shared" si="0"/>
        <v>14</v>
      </c>
      <c r="Z1" s="62">
        <f t="shared" si="0"/>
        <v>19</v>
      </c>
      <c r="AA1" s="62">
        <f t="shared" si="0"/>
        <v>21</v>
      </c>
      <c r="AB1" s="62">
        <f t="shared" si="0"/>
        <v>12</v>
      </c>
      <c r="AC1" s="62">
        <f t="shared" si="0"/>
        <v>6</v>
      </c>
      <c r="AD1" s="62">
        <f t="shared" si="0"/>
        <v>9</v>
      </c>
      <c r="AE1" s="62">
        <f t="shared" si="0"/>
        <v>34</v>
      </c>
      <c r="AF1" s="62">
        <f t="shared" si="0"/>
        <v>10</v>
      </c>
      <c r="AG1" s="62">
        <f t="shared" si="0"/>
        <v>9</v>
      </c>
      <c r="AH1" s="62">
        <f t="shared" si="0"/>
        <v>0</v>
      </c>
      <c r="AI1" s="62">
        <f t="shared" si="0"/>
        <v>0</v>
      </c>
      <c r="AJ1" s="62">
        <f t="shared" si="0"/>
        <v>0</v>
      </c>
      <c r="AK1" s="62">
        <f t="shared" si="0"/>
        <v>0</v>
      </c>
      <c r="AL1" s="62">
        <f t="shared" si="0"/>
        <v>0</v>
      </c>
      <c r="AM1" s="62">
        <f t="shared" si="0"/>
        <v>0</v>
      </c>
      <c r="AN1" s="62">
        <f t="shared" si="0"/>
        <v>0</v>
      </c>
      <c r="AO1" s="62">
        <f t="shared" si="0"/>
        <v>0</v>
      </c>
      <c r="AP1" s="62">
        <f t="shared" si="0"/>
        <v>0</v>
      </c>
      <c r="AQ1" s="62">
        <f t="shared" si="0"/>
        <v>0</v>
      </c>
      <c r="AR1" s="62">
        <f t="shared" si="0"/>
        <v>0</v>
      </c>
      <c r="AS1" s="62">
        <f t="shared" si="0"/>
        <v>0</v>
      </c>
      <c r="AT1" s="63">
        <f t="shared" si="0"/>
        <v>0</v>
      </c>
    </row>
    <row r="2" spans="1:57" ht="12.75">
      <c r="A2" s="119">
        <f>Setup!B4</f>
        <v>42477</v>
      </c>
      <c r="B2" s="119"/>
      <c r="C2" s="119"/>
      <c r="D2" s="119"/>
      <c r="E2" s="119"/>
      <c r="F2" s="64"/>
      <c r="I2" s="120"/>
      <c r="J2" s="65"/>
      <c r="K2" s="66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8"/>
      <c r="BC2" s="117">
        <f>200-COUNTIF(B10:B209,"")</f>
        <v>43</v>
      </c>
      <c r="BD2" s="117"/>
      <c r="BE2" s="5" t="s">
        <v>101</v>
      </c>
    </row>
    <row r="3" spans="9:46" ht="12.75">
      <c r="I3" s="121"/>
      <c r="J3" s="69" t="s">
        <v>8</v>
      </c>
      <c r="K3" s="70">
        <f aca="true" t="shared" si="1" ref="K3:AT3">INDEX(ControlValues,K$9,5)</f>
        <v>0</v>
      </c>
      <c r="L3" s="71">
        <f t="shared" si="1"/>
        <v>0</v>
      </c>
      <c r="M3" s="71">
        <f t="shared" si="1"/>
        <v>0</v>
      </c>
      <c r="N3" s="71">
        <f t="shared" si="1"/>
        <v>0</v>
      </c>
      <c r="O3" s="71">
        <f t="shared" si="1"/>
        <v>0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>
        <f t="shared" si="1"/>
        <v>0</v>
      </c>
      <c r="AL3" s="71">
        <f t="shared" si="1"/>
        <v>0</v>
      </c>
      <c r="AM3" s="71">
        <f t="shared" si="1"/>
        <v>0</v>
      </c>
      <c r="AN3" s="71">
        <f t="shared" si="1"/>
        <v>0</v>
      </c>
      <c r="AO3" s="71">
        <f t="shared" si="1"/>
        <v>0</v>
      </c>
      <c r="AP3" s="71">
        <f t="shared" si="1"/>
        <v>0</v>
      </c>
      <c r="AQ3" s="71">
        <f t="shared" si="1"/>
        <v>0</v>
      </c>
      <c r="AR3" s="71">
        <f t="shared" si="1"/>
        <v>0</v>
      </c>
      <c r="AS3" s="71">
        <f t="shared" si="1"/>
        <v>0</v>
      </c>
      <c r="AT3" s="72">
        <f t="shared" si="1"/>
        <v>0</v>
      </c>
    </row>
    <row r="4" spans="1:52" ht="12.75">
      <c r="A4" s="123" t="s">
        <v>91</v>
      </c>
      <c r="B4" s="123" t="s">
        <v>5</v>
      </c>
      <c r="C4" s="123" t="s">
        <v>35</v>
      </c>
      <c r="D4" s="123" t="s">
        <v>92</v>
      </c>
      <c r="I4" s="121"/>
      <c r="J4" s="69" t="s">
        <v>3</v>
      </c>
      <c r="K4" s="70">
        <f aca="true" t="shared" si="2" ref="K4:AT4">INDEX(ControlValues,K$9,4)</f>
        <v>0</v>
      </c>
      <c r="L4" s="71">
        <f t="shared" si="2"/>
        <v>0</v>
      </c>
      <c r="M4" s="71">
        <f t="shared" si="2"/>
        <v>0</v>
      </c>
      <c r="N4" s="71">
        <f t="shared" si="2"/>
        <v>0</v>
      </c>
      <c r="O4" s="71">
        <f t="shared" si="2"/>
        <v>0</v>
      </c>
      <c r="P4" s="71">
        <f t="shared" si="2"/>
        <v>0</v>
      </c>
      <c r="Q4" s="71">
        <f t="shared" si="2"/>
        <v>0</v>
      </c>
      <c r="R4" s="71">
        <f t="shared" si="2"/>
        <v>0</v>
      </c>
      <c r="S4" s="71">
        <f t="shared" si="2"/>
        <v>0</v>
      </c>
      <c r="T4" s="71">
        <f t="shared" si="2"/>
        <v>0</v>
      </c>
      <c r="U4" s="71">
        <f t="shared" si="2"/>
        <v>0</v>
      </c>
      <c r="V4" s="71">
        <f t="shared" si="2"/>
        <v>0</v>
      </c>
      <c r="W4" s="71">
        <f t="shared" si="2"/>
        <v>0</v>
      </c>
      <c r="X4" s="71">
        <f t="shared" si="2"/>
        <v>0</v>
      </c>
      <c r="Y4" s="71">
        <f t="shared" si="2"/>
        <v>0</v>
      </c>
      <c r="Z4" s="71">
        <f t="shared" si="2"/>
        <v>0</v>
      </c>
      <c r="AA4" s="71">
        <f t="shared" si="2"/>
        <v>0</v>
      </c>
      <c r="AB4" s="71">
        <f t="shared" si="2"/>
        <v>0</v>
      </c>
      <c r="AC4" s="71">
        <f t="shared" si="2"/>
        <v>0</v>
      </c>
      <c r="AD4" s="71">
        <f t="shared" si="2"/>
        <v>0</v>
      </c>
      <c r="AE4" s="71">
        <f t="shared" si="2"/>
        <v>0</v>
      </c>
      <c r="AF4" s="71">
        <f t="shared" si="2"/>
        <v>0</v>
      </c>
      <c r="AG4" s="71">
        <f t="shared" si="2"/>
        <v>0</v>
      </c>
      <c r="AH4" s="71">
        <f t="shared" si="2"/>
        <v>0</v>
      </c>
      <c r="AI4" s="71">
        <f t="shared" si="2"/>
        <v>0</v>
      </c>
      <c r="AJ4" s="71">
        <f t="shared" si="2"/>
        <v>0</v>
      </c>
      <c r="AK4" s="71">
        <f t="shared" si="2"/>
        <v>0</v>
      </c>
      <c r="AL4" s="71">
        <f t="shared" si="2"/>
        <v>0</v>
      </c>
      <c r="AM4" s="71">
        <f t="shared" si="2"/>
        <v>0</v>
      </c>
      <c r="AN4" s="71">
        <f t="shared" si="2"/>
        <v>0</v>
      </c>
      <c r="AO4" s="71">
        <f t="shared" si="2"/>
        <v>0</v>
      </c>
      <c r="AP4" s="71">
        <f t="shared" si="2"/>
        <v>0</v>
      </c>
      <c r="AQ4" s="71">
        <f t="shared" si="2"/>
        <v>0</v>
      </c>
      <c r="AR4" s="71">
        <f t="shared" si="2"/>
        <v>0</v>
      </c>
      <c r="AS4" s="71">
        <f t="shared" si="2"/>
        <v>0</v>
      </c>
      <c r="AT4" s="72">
        <f t="shared" si="2"/>
        <v>0</v>
      </c>
      <c r="AU4" s="116" t="s">
        <v>90</v>
      </c>
      <c r="AX4" s="116" t="s">
        <v>93</v>
      </c>
      <c r="AY4" s="116" t="s">
        <v>94</v>
      </c>
      <c r="AZ4" s="116" t="s">
        <v>95</v>
      </c>
    </row>
    <row r="5" spans="1:52" ht="12.75">
      <c r="A5" s="123"/>
      <c r="B5" s="123"/>
      <c r="C5" s="123"/>
      <c r="D5" s="123"/>
      <c r="F5" s="3" t="s">
        <v>265</v>
      </c>
      <c r="G5" s="3">
        <f>+G6-G7</f>
        <v>2</v>
      </c>
      <c r="I5" s="121"/>
      <c r="J5" s="69" t="s">
        <v>2</v>
      </c>
      <c r="K5" s="70">
        <f aca="true" t="shared" si="3" ref="K5:AT5">INDEX(ControlValues,K$9,3)</f>
        <v>0</v>
      </c>
      <c r="L5" s="71">
        <f t="shared" si="3"/>
        <v>0</v>
      </c>
      <c r="M5" s="71">
        <f t="shared" si="3"/>
        <v>0</v>
      </c>
      <c r="N5" s="71">
        <f t="shared" si="3"/>
        <v>0</v>
      </c>
      <c r="O5" s="71">
        <f t="shared" si="3"/>
        <v>0</v>
      </c>
      <c r="P5" s="71">
        <f t="shared" si="3"/>
        <v>0</v>
      </c>
      <c r="Q5" s="71">
        <f t="shared" si="3"/>
        <v>0</v>
      </c>
      <c r="R5" s="71">
        <f t="shared" si="3"/>
        <v>0</v>
      </c>
      <c r="S5" s="71">
        <f t="shared" si="3"/>
        <v>0</v>
      </c>
      <c r="T5" s="71">
        <f t="shared" si="3"/>
        <v>0</v>
      </c>
      <c r="U5" s="71">
        <f t="shared" si="3"/>
        <v>0</v>
      </c>
      <c r="V5" s="71">
        <f t="shared" si="3"/>
        <v>0</v>
      </c>
      <c r="W5" s="71">
        <f t="shared" si="3"/>
        <v>0</v>
      </c>
      <c r="X5" s="71">
        <f t="shared" si="3"/>
        <v>0</v>
      </c>
      <c r="Y5" s="71">
        <f t="shared" si="3"/>
        <v>0</v>
      </c>
      <c r="Z5" s="71">
        <f t="shared" si="3"/>
        <v>0</v>
      </c>
      <c r="AA5" s="71">
        <f t="shared" si="3"/>
        <v>0</v>
      </c>
      <c r="AB5" s="71">
        <f t="shared" si="3"/>
        <v>0</v>
      </c>
      <c r="AC5" s="71">
        <f t="shared" si="3"/>
        <v>0</v>
      </c>
      <c r="AD5" s="71">
        <f t="shared" si="3"/>
        <v>0</v>
      </c>
      <c r="AE5" s="71">
        <f t="shared" si="3"/>
        <v>0</v>
      </c>
      <c r="AF5" s="71">
        <f t="shared" si="3"/>
        <v>0</v>
      </c>
      <c r="AG5" s="71">
        <f t="shared" si="3"/>
        <v>0</v>
      </c>
      <c r="AH5" s="71">
        <f t="shared" si="3"/>
        <v>0</v>
      </c>
      <c r="AI5" s="71">
        <f t="shared" si="3"/>
        <v>0</v>
      </c>
      <c r="AJ5" s="71">
        <f t="shared" si="3"/>
        <v>0</v>
      </c>
      <c r="AK5" s="71">
        <f t="shared" si="3"/>
        <v>0</v>
      </c>
      <c r="AL5" s="71">
        <f t="shared" si="3"/>
        <v>0</v>
      </c>
      <c r="AM5" s="71">
        <f t="shared" si="3"/>
        <v>0</v>
      </c>
      <c r="AN5" s="71">
        <f t="shared" si="3"/>
        <v>0</v>
      </c>
      <c r="AO5" s="71">
        <f t="shared" si="3"/>
        <v>0</v>
      </c>
      <c r="AP5" s="71">
        <f t="shared" si="3"/>
        <v>0</v>
      </c>
      <c r="AQ5" s="71">
        <f t="shared" si="3"/>
        <v>0</v>
      </c>
      <c r="AR5" s="71">
        <f t="shared" si="3"/>
        <v>0</v>
      </c>
      <c r="AS5" s="71">
        <f t="shared" si="3"/>
        <v>0</v>
      </c>
      <c r="AT5" s="72">
        <f t="shared" si="3"/>
        <v>0</v>
      </c>
      <c r="AU5" s="116"/>
      <c r="AX5" s="116"/>
      <c r="AY5" s="116"/>
      <c r="AZ5" s="116"/>
    </row>
    <row r="6" spans="1:52" ht="12.75">
      <c r="A6" s="123"/>
      <c r="B6" s="123"/>
      <c r="C6" s="123"/>
      <c r="D6" s="123"/>
      <c r="F6" s="3" t="s">
        <v>267</v>
      </c>
      <c r="G6" s="3">
        <f>COUNTA(E10:E52)</f>
        <v>43</v>
      </c>
      <c r="I6" s="121"/>
      <c r="J6" s="69" t="s">
        <v>1</v>
      </c>
      <c r="K6" s="70">
        <f aca="true" t="shared" si="4" ref="K6:AT6">INDEX(ControlValues,K$9,2)</f>
        <v>0</v>
      </c>
      <c r="L6" s="71">
        <f t="shared" si="4"/>
        <v>0</v>
      </c>
      <c r="M6" s="71">
        <f t="shared" si="4"/>
        <v>0</v>
      </c>
      <c r="N6" s="71">
        <f t="shared" si="4"/>
        <v>0</v>
      </c>
      <c r="O6" s="71">
        <f t="shared" si="4"/>
        <v>0</v>
      </c>
      <c r="P6" s="71">
        <f t="shared" si="4"/>
        <v>0</v>
      </c>
      <c r="Q6" s="71">
        <f t="shared" si="4"/>
        <v>0</v>
      </c>
      <c r="R6" s="71">
        <f t="shared" si="4"/>
        <v>0</v>
      </c>
      <c r="S6" s="71">
        <f t="shared" si="4"/>
        <v>0</v>
      </c>
      <c r="T6" s="71">
        <f t="shared" si="4"/>
        <v>0</v>
      </c>
      <c r="U6" s="71">
        <f t="shared" si="4"/>
        <v>0</v>
      </c>
      <c r="V6" s="71">
        <f t="shared" si="4"/>
        <v>0</v>
      </c>
      <c r="W6" s="71">
        <f t="shared" si="4"/>
        <v>0</v>
      </c>
      <c r="X6" s="71">
        <f t="shared" si="4"/>
        <v>0</v>
      </c>
      <c r="Y6" s="71">
        <f t="shared" si="4"/>
        <v>0</v>
      </c>
      <c r="Z6" s="71">
        <f t="shared" si="4"/>
        <v>0</v>
      </c>
      <c r="AA6" s="71">
        <f t="shared" si="4"/>
        <v>0</v>
      </c>
      <c r="AB6" s="71">
        <f t="shared" si="4"/>
        <v>0</v>
      </c>
      <c r="AC6" s="71">
        <f t="shared" si="4"/>
        <v>0</v>
      </c>
      <c r="AD6" s="71">
        <f t="shared" si="4"/>
        <v>0</v>
      </c>
      <c r="AE6" s="71">
        <f t="shared" si="4"/>
        <v>0</v>
      </c>
      <c r="AF6" s="71">
        <f t="shared" si="4"/>
        <v>0</v>
      </c>
      <c r="AG6" s="71">
        <f t="shared" si="4"/>
        <v>0</v>
      </c>
      <c r="AH6" s="71">
        <f t="shared" si="4"/>
        <v>0</v>
      </c>
      <c r="AI6" s="71">
        <f t="shared" si="4"/>
        <v>0</v>
      </c>
      <c r="AJ6" s="71">
        <f t="shared" si="4"/>
        <v>0</v>
      </c>
      <c r="AK6" s="71">
        <f t="shared" si="4"/>
        <v>0</v>
      </c>
      <c r="AL6" s="71">
        <f t="shared" si="4"/>
        <v>0</v>
      </c>
      <c r="AM6" s="71">
        <f t="shared" si="4"/>
        <v>0</v>
      </c>
      <c r="AN6" s="71">
        <f t="shared" si="4"/>
        <v>0</v>
      </c>
      <c r="AO6" s="71">
        <f t="shared" si="4"/>
        <v>0</v>
      </c>
      <c r="AP6" s="71">
        <f t="shared" si="4"/>
        <v>0</v>
      </c>
      <c r="AQ6" s="71">
        <f t="shared" si="4"/>
        <v>0</v>
      </c>
      <c r="AR6" s="71">
        <f t="shared" si="4"/>
        <v>0</v>
      </c>
      <c r="AS6" s="71">
        <f t="shared" si="4"/>
        <v>0</v>
      </c>
      <c r="AT6" s="72">
        <f t="shared" si="4"/>
        <v>0</v>
      </c>
      <c r="AU6" s="116"/>
      <c r="AX6" s="116"/>
      <c r="AY6" s="116"/>
      <c r="AZ6" s="116"/>
    </row>
    <row r="7" spans="1:52" ht="13.5" thickBot="1">
      <c r="A7" s="123"/>
      <c r="B7" s="123"/>
      <c r="C7" s="123"/>
      <c r="D7" s="123"/>
      <c r="F7" s="3" t="s">
        <v>266</v>
      </c>
      <c r="G7" s="3">
        <f>COUNT(G10:G52)</f>
        <v>41</v>
      </c>
      <c r="I7" s="122"/>
      <c r="J7" s="73" t="s">
        <v>0</v>
      </c>
      <c r="K7" s="74">
        <f aca="true" t="shared" si="5" ref="K7:AT7">INDEX(ControlValues,K$9,1)</f>
        <v>10</v>
      </c>
      <c r="L7" s="75">
        <f t="shared" si="5"/>
        <v>20</v>
      </c>
      <c r="M7" s="75">
        <f t="shared" si="5"/>
        <v>10</v>
      </c>
      <c r="N7" s="75">
        <f t="shared" si="5"/>
        <v>20</v>
      </c>
      <c r="O7" s="75">
        <f t="shared" si="5"/>
        <v>20</v>
      </c>
      <c r="P7" s="75">
        <f t="shared" si="5"/>
        <v>10</v>
      </c>
      <c r="Q7" s="75">
        <f t="shared" si="5"/>
        <v>30</v>
      </c>
      <c r="R7" s="75">
        <f t="shared" si="5"/>
        <v>10</v>
      </c>
      <c r="S7" s="75">
        <f t="shared" si="5"/>
        <v>30</v>
      </c>
      <c r="T7" s="75">
        <f t="shared" si="5"/>
        <v>10</v>
      </c>
      <c r="U7" s="75">
        <f t="shared" si="5"/>
        <v>20</v>
      </c>
      <c r="V7" s="75">
        <f t="shared" si="5"/>
        <v>10</v>
      </c>
      <c r="W7" s="75">
        <f t="shared" si="5"/>
        <v>30</v>
      </c>
      <c r="X7" s="75">
        <f t="shared" si="5"/>
        <v>20</v>
      </c>
      <c r="Y7" s="75">
        <f t="shared" si="5"/>
        <v>20</v>
      </c>
      <c r="Z7" s="75">
        <f t="shared" si="5"/>
        <v>10</v>
      </c>
      <c r="AA7" s="75">
        <f t="shared" si="5"/>
        <v>20</v>
      </c>
      <c r="AB7" s="75">
        <f t="shared" si="5"/>
        <v>30</v>
      </c>
      <c r="AC7" s="75">
        <f t="shared" si="5"/>
        <v>20</v>
      </c>
      <c r="AD7" s="75">
        <f t="shared" si="5"/>
        <v>10</v>
      </c>
      <c r="AE7" s="75">
        <f t="shared" si="5"/>
        <v>20</v>
      </c>
      <c r="AF7" s="75">
        <f t="shared" si="5"/>
        <v>10</v>
      </c>
      <c r="AG7" s="75">
        <f t="shared" si="5"/>
        <v>10</v>
      </c>
      <c r="AH7" s="75">
        <f t="shared" si="5"/>
        <v>0</v>
      </c>
      <c r="AI7" s="75">
        <f t="shared" si="5"/>
        <v>0</v>
      </c>
      <c r="AJ7" s="75">
        <f t="shared" si="5"/>
        <v>0</v>
      </c>
      <c r="AK7" s="75">
        <f t="shared" si="5"/>
        <v>0</v>
      </c>
      <c r="AL7" s="75">
        <f t="shared" si="5"/>
        <v>0</v>
      </c>
      <c r="AM7" s="75">
        <f t="shared" si="5"/>
        <v>0</v>
      </c>
      <c r="AN7" s="75">
        <f t="shared" si="5"/>
        <v>0</v>
      </c>
      <c r="AO7" s="75">
        <f t="shared" si="5"/>
        <v>0</v>
      </c>
      <c r="AP7" s="75">
        <f t="shared" si="5"/>
        <v>0</v>
      </c>
      <c r="AQ7" s="75">
        <f t="shared" si="5"/>
        <v>0</v>
      </c>
      <c r="AR7" s="75">
        <f t="shared" si="5"/>
        <v>0</v>
      </c>
      <c r="AS7" s="75">
        <f t="shared" si="5"/>
        <v>0</v>
      </c>
      <c r="AT7" s="76">
        <f t="shared" si="5"/>
        <v>0</v>
      </c>
      <c r="AU7" s="116"/>
      <c r="AX7" s="116"/>
      <c r="AY7" s="116"/>
      <c r="AZ7" s="116"/>
    </row>
    <row r="8" spans="1:93" ht="12.75">
      <c r="A8" s="123"/>
      <c r="B8" s="123"/>
      <c r="C8" s="123"/>
      <c r="D8" s="123"/>
      <c r="H8" s="3" t="s">
        <v>77</v>
      </c>
      <c r="J8" s="3" t="s">
        <v>80</v>
      </c>
      <c r="X8" s="4" t="s">
        <v>83</v>
      </c>
      <c r="AU8" s="116"/>
      <c r="AW8" s="3" t="s">
        <v>82</v>
      </c>
      <c r="AX8" s="116"/>
      <c r="AY8" s="116"/>
      <c r="AZ8" s="116"/>
      <c r="BB8" s="8" t="s">
        <v>90</v>
      </c>
      <c r="CM8" s="5" t="s">
        <v>87</v>
      </c>
      <c r="CN8" s="5" t="s">
        <v>88</v>
      </c>
      <c r="CO8" s="5" t="s">
        <v>89</v>
      </c>
    </row>
    <row r="9" spans="1:96" s="21" customFormat="1" ht="15" customHeight="1" thickBot="1">
      <c r="A9" s="123"/>
      <c r="B9" s="123"/>
      <c r="C9" s="123"/>
      <c r="D9" s="123"/>
      <c r="E9" s="77" t="s">
        <v>76</v>
      </c>
      <c r="F9" s="77" t="s">
        <v>96</v>
      </c>
      <c r="G9" s="21" t="s">
        <v>78</v>
      </c>
      <c r="H9" s="21" t="s">
        <v>86</v>
      </c>
      <c r="I9" s="21" t="s">
        <v>78</v>
      </c>
      <c r="J9" s="21" t="s">
        <v>79</v>
      </c>
      <c r="K9" s="20">
        <v>1</v>
      </c>
      <c r="L9" s="20">
        <v>2</v>
      </c>
      <c r="M9" s="20">
        <v>3</v>
      </c>
      <c r="N9" s="20">
        <v>4</v>
      </c>
      <c r="O9" s="20">
        <v>5</v>
      </c>
      <c r="P9" s="20">
        <v>6</v>
      </c>
      <c r="Q9" s="20">
        <v>7</v>
      </c>
      <c r="R9" s="20">
        <v>8</v>
      </c>
      <c r="S9" s="20">
        <v>9</v>
      </c>
      <c r="T9" s="20">
        <v>10</v>
      </c>
      <c r="U9" s="20">
        <v>11</v>
      </c>
      <c r="V9" s="20">
        <v>12</v>
      </c>
      <c r="W9" s="20">
        <v>13</v>
      </c>
      <c r="X9" s="20">
        <v>14</v>
      </c>
      <c r="Y9" s="20">
        <v>15</v>
      </c>
      <c r="Z9" s="20">
        <v>16</v>
      </c>
      <c r="AA9" s="20">
        <v>17</v>
      </c>
      <c r="AB9" s="20">
        <v>18</v>
      </c>
      <c r="AC9" s="20">
        <v>19</v>
      </c>
      <c r="AD9" s="20">
        <v>20</v>
      </c>
      <c r="AE9" s="20">
        <v>21</v>
      </c>
      <c r="AF9" s="20">
        <v>22</v>
      </c>
      <c r="AG9" s="20">
        <v>23</v>
      </c>
      <c r="AH9" s="20">
        <v>24</v>
      </c>
      <c r="AI9" s="20">
        <v>25</v>
      </c>
      <c r="AJ9" s="20">
        <v>26</v>
      </c>
      <c r="AK9" s="20">
        <v>27</v>
      </c>
      <c r="AL9" s="20">
        <v>28</v>
      </c>
      <c r="AM9" s="20">
        <v>29</v>
      </c>
      <c r="AN9" s="20">
        <v>30</v>
      </c>
      <c r="AO9" s="20">
        <v>31</v>
      </c>
      <c r="AP9" s="20">
        <v>32</v>
      </c>
      <c r="AQ9" s="20">
        <v>33</v>
      </c>
      <c r="AR9" s="20">
        <v>34</v>
      </c>
      <c r="AS9" s="20">
        <v>35</v>
      </c>
      <c r="AT9" s="20">
        <v>36</v>
      </c>
      <c r="AU9" s="116"/>
      <c r="AV9" s="78" t="s">
        <v>78</v>
      </c>
      <c r="AW9" s="78" t="s">
        <v>79</v>
      </c>
      <c r="AX9" s="116"/>
      <c r="AY9" s="116"/>
      <c r="AZ9" s="116"/>
      <c r="BB9" s="20">
        <v>1</v>
      </c>
      <c r="BC9" s="20">
        <v>2</v>
      </c>
      <c r="BD9" s="20">
        <v>3</v>
      </c>
      <c r="BE9" s="20">
        <v>4</v>
      </c>
      <c r="BF9" s="20">
        <v>5</v>
      </c>
      <c r="BG9" s="20">
        <v>6</v>
      </c>
      <c r="BH9" s="20">
        <v>7</v>
      </c>
      <c r="BI9" s="20">
        <v>8</v>
      </c>
      <c r="BJ9" s="20">
        <v>9</v>
      </c>
      <c r="BK9" s="20">
        <v>10</v>
      </c>
      <c r="BL9" s="20">
        <v>11</v>
      </c>
      <c r="BM9" s="20">
        <v>12</v>
      </c>
      <c r="BN9" s="20">
        <v>13</v>
      </c>
      <c r="BO9" s="20">
        <v>14</v>
      </c>
      <c r="BP9" s="20">
        <v>15</v>
      </c>
      <c r="BQ9" s="20">
        <v>16</v>
      </c>
      <c r="BR9" s="20">
        <v>17</v>
      </c>
      <c r="BS9" s="20">
        <v>18</v>
      </c>
      <c r="BT9" s="20">
        <v>19</v>
      </c>
      <c r="BU9" s="20">
        <v>20</v>
      </c>
      <c r="BV9" s="20">
        <v>21</v>
      </c>
      <c r="BW9" s="20">
        <v>22</v>
      </c>
      <c r="BX9" s="20">
        <v>23</v>
      </c>
      <c r="BY9" s="20">
        <v>24</v>
      </c>
      <c r="BZ9" s="20">
        <v>25</v>
      </c>
      <c r="CA9" s="20">
        <v>26</v>
      </c>
      <c r="CB9" s="20">
        <v>27</v>
      </c>
      <c r="CC9" s="20">
        <v>28</v>
      </c>
      <c r="CD9" s="20">
        <v>29</v>
      </c>
      <c r="CE9" s="20">
        <v>30</v>
      </c>
      <c r="CF9" s="20">
        <v>31</v>
      </c>
      <c r="CG9" s="20">
        <v>32</v>
      </c>
      <c r="CH9" s="20">
        <v>33</v>
      </c>
      <c r="CI9" s="20">
        <v>34</v>
      </c>
      <c r="CJ9" s="20">
        <v>35</v>
      </c>
      <c r="CK9" s="20">
        <v>36</v>
      </c>
      <c r="CM9" s="21" t="s">
        <v>4</v>
      </c>
      <c r="CN9" s="21" t="s">
        <v>4</v>
      </c>
      <c r="CO9" s="21" t="s">
        <v>4</v>
      </c>
      <c r="CQ9" s="79" t="s">
        <v>109</v>
      </c>
      <c r="CR9" s="79" t="s">
        <v>110</v>
      </c>
    </row>
    <row r="10" spans="1:96" ht="12.75">
      <c r="A10" s="80">
        <v>1</v>
      </c>
      <c r="B10" s="81" t="str">
        <f aca="true" t="shared" si="6" ref="B10:B41">IF(ISNA(VLOOKUP($A10,Entries,8,FALSE)),"",IF(OR(VLOOKUP($A10,Entries,8,FALSE)="N/A",ISBLANK(VLOOKUP($A10,Entries,8,FALSE))),"A",PROPER((VLOOKUP($A10,Entries,8,FALSE)))))</f>
        <v>A</v>
      </c>
      <c r="C10" s="81" t="str">
        <f>IF(ISNA(VLOOKUP($A10,Entries,9,FALSE)),"",VLOOKUP($A10,Entries,9,FALSE))</f>
        <v>M40</v>
      </c>
      <c r="D10" s="81" t="str">
        <f aca="true" t="shared" si="7" ref="D10:D41">IF(ISNA(VLOOKUP($A10,Entries,2,FALSE)),"",VLOOKUP($A10,Entries,2,FALSE))</f>
        <v>Solo</v>
      </c>
      <c r="E10" s="82" t="str">
        <f aca="true" t="shared" si="8" ref="E10:E41">IF(ISNA(VLOOKUP($A10,Entries,4,FALSE)),"",TRIM(PROPER(CLEAN(VLOOKUP($A10,Entries,4,FALSE))))&amp;" "&amp;IF(ISNA(VLOOKUP($A10,Entries,5,FALSE)),"",PROPER(CLEAN(VLOOKUP($A10,Entries,5,FALSE)))))</f>
        <v>Jonathan Fobbester</v>
      </c>
      <c r="F10" s="83">
        <f aca="true" t="shared" si="9" ref="F10:F41">IF(OR($D10="Solo",$D10=""),"",TRIM(PROPER(CLEAN(VLOOKUP($A10,Entries,22,FALSE)))&amp;" "&amp;PROPER(CLEAN(VLOOKUP($A10,Entries,23,FALSE)))))</f>
      </c>
      <c r="G10" s="28">
        <v>9</v>
      </c>
      <c r="H10" s="31">
        <v>9</v>
      </c>
      <c r="I10" s="28">
        <v>12</v>
      </c>
      <c r="J10" s="34">
        <v>2</v>
      </c>
      <c r="K10" s="37"/>
      <c r="L10" s="24"/>
      <c r="M10" s="24">
        <v>1</v>
      </c>
      <c r="N10" s="24">
        <v>1</v>
      </c>
      <c r="O10" s="24">
        <v>1</v>
      </c>
      <c r="P10" s="24">
        <v>1</v>
      </c>
      <c r="Q10" s="24">
        <v>1</v>
      </c>
      <c r="R10" s="24">
        <v>1</v>
      </c>
      <c r="S10" s="24"/>
      <c r="T10" s="24"/>
      <c r="U10" s="24"/>
      <c r="V10" s="24"/>
      <c r="W10" s="24"/>
      <c r="X10" s="24"/>
      <c r="Y10" s="24"/>
      <c r="Z10" s="24">
        <v>1</v>
      </c>
      <c r="AA10" s="24">
        <v>1</v>
      </c>
      <c r="AB10" s="24">
        <v>1</v>
      </c>
      <c r="AC10" s="24"/>
      <c r="AD10" s="24"/>
      <c r="AE10" s="24">
        <v>1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38"/>
      <c r="AU10" s="84">
        <f aca="true" t="shared" si="10" ref="AU10:AU41">SUM(BB10:CK10)</f>
        <v>180</v>
      </c>
      <c r="AV10" s="85">
        <f aca="true" t="shared" si="11" ref="AV10:AV41">IF(OR(G10="",H10="",I10="",J10=""),"",MOD(INT((($J10+$I10*60)-($H10+$G10*60))/60),12))</f>
        <v>2</v>
      </c>
      <c r="AW10" s="85">
        <f aca="true" t="shared" si="12" ref="AW10:AW41">IF(OR(G10="",H10="",I10="",J10=""),"",MOD(($J10+$I10*60)-($H10+$G10*60),60))</f>
        <v>53</v>
      </c>
      <c r="AX10" s="85">
        <f aca="true" t="shared" si="13" ref="AX10:AX41">IF(B10="","",IF(CO10&gt;MaxLateness,AU10,MIN(AU10,INDEX(Penalties,CO10+1,1))))</f>
        <v>0</v>
      </c>
      <c r="AY10" s="25"/>
      <c r="AZ10" s="86">
        <f aca="true" t="shared" si="14" ref="AZ10:AZ41">IF(ISERROR(AU10-AX10+AY10),0,IF(CM10=0,0,AU10-AX10+AY10))</f>
        <v>180</v>
      </c>
      <c r="BB10" s="5">
        <f aca="true" t="shared" si="15" ref="BB10:BB41">IF($B10="",0,K10*INDEX(ControlValues,BB$9,CODE($B10)-64))</f>
        <v>0</v>
      </c>
      <c r="BC10" s="5">
        <f aca="true" t="shared" si="16" ref="BC10:BC41">IF($B10="",0,L10*INDEX(ControlValues,BC$9,CODE($B10)-64))</f>
        <v>0</v>
      </c>
      <c r="BD10" s="5">
        <f aca="true" t="shared" si="17" ref="BD10:BD41">IF($B10="",0,M10*INDEX(ControlValues,BD$9,CODE($B10)-64))</f>
        <v>10</v>
      </c>
      <c r="BE10" s="5">
        <f aca="true" t="shared" si="18" ref="BE10:BE41">IF($B10="",0,N10*INDEX(ControlValues,BE$9,CODE($B10)-64))</f>
        <v>20</v>
      </c>
      <c r="BF10" s="5">
        <f aca="true" t="shared" si="19" ref="BF10:BF41">IF($B10="",0,O10*INDEX(ControlValues,BF$9,CODE($B10)-64))</f>
        <v>20</v>
      </c>
      <c r="BG10" s="5">
        <f aca="true" t="shared" si="20" ref="BG10:BG41">IF($B10="",0,P10*INDEX(ControlValues,BG$9,CODE($B10)-64))</f>
        <v>10</v>
      </c>
      <c r="BH10" s="5">
        <f aca="true" t="shared" si="21" ref="BH10:BH41">IF($B10="",0,Q10*INDEX(ControlValues,BH$9,CODE($B10)-64))</f>
        <v>30</v>
      </c>
      <c r="BI10" s="5">
        <f aca="true" t="shared" si="22" ref="BI10:BI41">IF($B10="",0,R10*INDEX(ControlValues,BI$9,CODE($B10)-64))</f>
        <v>10</v>
      </c>
      <c r="BJ10" s="5">
        <f aca="true" t="shared" si="23" ref="BJ10:BJ41">IF($B10="",0,S10*INDEX(ControlValues,BJ$9,CODE($B10)-64))</f>
        <v>0</v>
      </c>
      <c r="BK10" s="5">
        <f aca="true" t="shared" si="24" ref="BK10:BK41">IF($B10="",0,T10*INDEX(ControlValues,BK$9,CODE($B10)-64))</f>
        <v>0</v>
      </c>
      <c r="BL10" s="5">
        <f aca="true" t="shared" si="25" ref="BL10:BL41">IF($B10="",0,U10*INDEX(ControlValues,BL$9,CODE($B10)-64))</f>
        <v>0</v>
      </c>
      <c r="BM10" s="5">
        <f aca="true" t="shared" si="26" ref="BM10:BM41">IF($B10="",0,V10*INDEX(ControlValues,BM$9,CODE($B10)-64))</f>
        <v>0</v>
      </c>
      <c r="BN10" s="5">
        <f aca="true" t="shared" si="27" ref="BN10:BN41">IF($B10="",0,W10*INDEX(ControlValues,BN$9,CODE($B10)-64))</f>
        <v>0</v>
      </c>
      <c r="BO10" s="5">
        <f aca="true" t="shared" si="28" ref="BO10:BO41">IF($B10="",0,X10*INDEX(ControlValues,BO$9,CODE($B10)-64))</f>
        <v>0</v>
      </c>
      <c r="BP10" s="5">
        <f aca="true" t="shared" si="29" ref="BP10:BP41">IF($B10="",0,Y10*INDEX(ControlValues,BP$9,CODE($B10)-64))</f>
        <v>0</v>
      </c>
      <c r="BQ10" s="5">
        <f aca="true" t="shared" si="30" ref="BQ10:BQ41">IF($B10="",0,Z10*INDEX(ControlValues,BQ$9,CODE($B10)-64))</f>
        <v>10</v>
      </c>
      <c r="BR10" s="5">
        <f aca="true" t="shared" si="31" ref="BR10:BR41">IF($B10="",0,AA10*INDEX(ControlValues,BR$9,CODE($B10)-64))</f>
        <v>20</v>
      </c>
      <c r="BS10" s="5">
        <f aca="true" t="shared" si="32" ref="BS10:BS41">IF($B10="",0,AB10*INDEX(ControlValues,BS$9,CODE($B10)-64))</f>
        <v>30</v>
      </c>
      <c r="BT10" s="5">
        <f aca="true" t="shared" si="33" ref="BT10:BT41">IF($B10="",0,AC10*INDEX(ControlValues,BT$9,CODE($B10)-64))</f>
        <v>0</v>
      </c>
      <c r="BU10" s="5">
        <f aca="true" t="shared" si="34" ref="BU10:BU41">IF($B10="",0,AD10*INDEX(ControlValues,BU$9,CODE($B10)-64))</f>
        <v>0</v>
      </c>
      <c r="BV10" s="5">
        <f aca="true" t="shared" si="35" ref="BV10:BV41">IF($B10="",0,AE10*INDEX(ControlValues,BV$9,CODE($B10)-64))</f>
        <v>20</v>
      </c>
      <c r="BW10" s="5">
        <f aca="true" t="shared" si="36" ref="BW10:BW41">IF($B10="",0,AF10*INDEX(ControlValues,BW$9,CODE($B10)-64))</f>
        <v>0</v>
      </c>
      <c r="BX10" s="5">
        <f aca="true" t="shared" si="37" ref="BX10:BX41">IF($B10="",0,AG10*INDEX(ControlValues,BX$9,CODE($B10)-64))</f>
        <v>0</v>
      </c>
      <c r="BY10" s="5">
        <f aca="true" t="shared" si="38" ref="BY10:BY41">IF($B10="",0,AH10*INDEX(ControlValues,BY$9,CODE($B10)-64))</f>
        <v>0</v>
      </c>
      <c r="BZ10" s="5">
        <f aca="true" t="shared" si="39" ref="BZ10:BZ41">IF($B10="",0,AI10*INDEX(ControlValues,BZ$9,CODE($B10)-64))</f>
        <v>0</v>
      </c>
      <c r="CA10" s="5">
        <f aca="true" t="shared" si="40" ref="CA10:CA41">IF($B10="",0,AJ10*INDEX(ControlValues,CA$9,CODE($B10)-64))</f>
        <v>0</v>
      </c>
      <c r="CB10" s="5">
        <f aca="true" t="shared" si="41" ref="CB10:CB41">IF($B10="",0,AK10*INDEX(ControlValues,CB$9,CODE($B10)-64))</f>
        <v>0</v>
      </c>
      <c r="CC10" s="5">
        <f>IF($B10="",0,AL10*INDEX(ControlValues,CC$9,CODE($B10)-64))</f>
        <v>0</v>
      </c>
      <c r="CD10" s="5">
        <f aca="true" t="shared" si="42" ref="CD10:CK10">IF($B10="",0,AM10*INDEX(ControlValues,CD$9,CODE($B10)-64))</f>
        <v>0</v>
      </c>
      <c r="CE10" s="5">
        <f t="shared" si="42"/>
        <v>0</v>
      </c>
      <c r="CF10" s="5">
        <f t="shared" si="42"/>
        <v>0</v>
      </c>
      <c r="CG10" s="5">
        <f t="shared" si="42"/>
        <v>0</v>
      </c>
      <c r="CH10" s="5">
        <f t="shared" si="42"/>
        <v>0</v>
      </c>
      <c r="CI10" s="5">
        <f t="shared" si="42"/>
        <v>0</v>
      </c>
      <c r="CJ10" s="5">
        <f t="shared" si="42"/>
        <v>0</v>
      </c>
      <c r="CK10" s="5">
        <f t="shared" si="42"/>
        <v>0</v>
      </c>
      <c r="CM10" s="3">
        <f>IF(OR(G10="",H10="",I10="",J10=""),0,IF(D10="","",MOD(($J10+$I10*60)-($H10+$G10*60),60*12)))</f>
        <v>173</v>
      </c>
      <c r="CN10" s="3">
        <f aca="true" t="shared" si="43" ref="CN10:CN41">IF(D10="","",(INDEX(TimeLimitMins,1,CODE($B10)-64)+60*INDEX(TimeLimitHours,1,CODE($B10)-64)))</f>
        <v>180</v>
      </c>
      <c r="CO10" s="5">
        <f>IF(D10="","",MAX(CM10-CN10,0))</f>
        <v>0</v>
      </c>
      <c r="CQ10" s="87" t="str">
        <f aca="true" t="shared" si="44" ref="CQ10:CQ41">IF(ISNA(VLOOKUP($A10,Entries,4,FALSE)),"",TRIM(CLEAN(VLOOKUP($A10,Entries,3,FALSE))))</f>
        <v>MTB8830/F</v>
      </c>
      <c r="CR10" s="87">
        <f aca="true" t="shared" si="45" ref="CR10:CR41">IF(OR($D10="Solo",$D10=""),"",TRIM((CLEAN(VLOOKUP($A10,Entries,24,FALSE)))))</f>
      </c>
    </row>
    <row r="11" spans="1:96" ht="12.75">
      <c r="A11" s="88">
        <v>2</v>
      </c>
      <c r="B11" s="9" t="str">
        <f t="shared" si="6"/>
        <v>A</v>
      </c>
      <c r="C11" s="9" t="str">
        <f aca="true" t="shared" si="46" ref="C11:C42">IF(ISNA(VLOOKUP(A11,Entries,9,FALSE)),"",VLOOKUP(A11,Entries,9,FALSE))</f>
        <v>M40</v>
      </c>
      <c r="D11" s="9" t="str">
        <f t="shared" si="7"/>
        <v>Solo</v>
      </c>
      <c r="E11" s="89" t="str">
        <f t="shared" si="8"/>
        <v>Phil Clark</v>
      </c>
      <c r="F11" s="90">
        <f t="shared" si="9"/>
      </c>
      <c r="G11" s="29">
        <v>9</v>
      </c>
      <c r="H11" s="32">
        <v>11</v>
      </c>
      <c r="I11" s="29">
        <v>12</v>
      </c>
      <c r="J11" s="35">
        <v>15</v>
      </c>
      <c r="K11" s="39"/>
      <c r="L11" s="22"/>
      <c r="M11" s="22"/>
      <c r="N11" s="22">
        <v>1</v>
      </c>
      <c r="O11" s="22">
        <v>1</v>
      </c>
      <c r="P11" s="22">
        <v>1</v>
      </c>
      <c r="Q11" s="22">
        <v>1</v>
      </c>
      <c r="R11" s="22"/>
      <c r="S11" s="22"/>
      <c r="T11" s="22"/>
      <c r="U11" s="22">
        <v>1</v>
      </c>
      <c r="V11" s="22"/>
      <c r="W11" s="22">
        <v>1</v>
      </c>
      <c r="X11" s="22">
        <v>1</v>
      </c>
      <c r="Y11" s="22"/>
      <c r="Z11" s="22"/>
      <c r="AA11" s="22"/>
      <c r="AB11" s="22"/>
      <c r="AC11" s="22"/>
      <c r="AD11" s="22">
        <v>1</v>
      </c>
      <c r="AE11" s="22">
        <v>1</v>
      </c>
      <c r="AF11" s="22"/>
      <c r="AG11" s="22">
        <v>1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40"/>
      <c r="AU11" s="91">
        <f t="shared" si="10"/>
        <v>190</v>
      </c>
      <c r="AV11" s="92">
        <f t="shared" si="11"/>
        <v>3</v>
      </c>
      <c r="AW11" s="92">
        <f t="shared" si="12"/>
        <v>4</v>
      </c>
      <c r="AX11" s="92">
        <f t="shared" si="13"/>
        <v>4</v>
      </c>
      <c r="AY11" s="23"/>
      <c r="AZ11" s="93">
        <f t="shared" si="14"/>
        <v>186</v>
      </c>
      <c r="BB11" s="5">
        <f t="shared" si="15"/>
        <v>0</v>
      </c>
      <c r="BC11" s="5">
        <f t="shared" si="16"/>
        <v>0</v>
      </c>
      <c r="BD11" s="5">
        <f t="shared" si="17"/>
        <v>0</v>
      </c>
      <c r="BE11" s="5">
        <f t="shared" si="18"/>
        <v>20</v>
      </c>
      <c r="BF11" s="5">
        <f t="shared" si="19"/>
        <v>20</v>
      </c>
      <c r="BG11" s="5">
        <f t="shared" si="20"/>
        <v>10</v>
      </c>
      <c r="BH11" s="5">
        <f t="shared" si="21"/>
        <v>30</v>
      </c>
      <c r="BI11" s="5">
        <f t="shared" si="22"/>
        <v>0</v>
      </c>
      <c r="BJ11" s="5">
        <f t="shared" si="23"/>
        <v>0</v>
      </c>
      <c r="BK11" s="5">
        <f t="shared" si="24"/>
        <v>0</v>
      </c>
      <c r="BL11" s="5">
        <f t="shared" si="25"/>
        <v>20</v>
      </c>
      <c r="BM11" s="5">
        <f t="shared" si="26"/>
        <v>0</v>
      </c>
      <c r="BN11" s="5">
        <f t="shared" si="27"/>
        <v>30</v>
      </c>
      <c r="BO11" s="5">
        <f t="shared" si="28"/>
        <v>20</v>
      </c>
      <c r="BP11" s="5">
        <f t="shared" si="29"/>
        <v>0</v>
      </c>
      <c r="BQ11" s="5">
        <f t="shared" si="30"/>
        <v>0</v>
      </c>
      <c r="BR11" s="5">
        <f t="shared" si="31"/>
        <v>0</v>
      </c>
      <c r="BS11" s="5">
        <f t="shared" si="32"/>
        <v>0</v>
      </c>
      <c r="BT11" s="5">
        <f t="shared" si="33"/>
        <v>0</v>
      </c>
      <c r="BU11" s="5">
        <f t="shared" si="34"/>
        <v>10</v>
      </c>
      <c r="BV11" s="5">
        <f t="shared" si="35"/>
        <v>20</v>
      </c>
      <c r="BW11" s="5">
        <f t="shared" si="36"/>
        <v>0</v>
      </c>
      <c r="BX11" s="5">
        <f t="shared" si="37"/>
        <v>10</v>
      </c>
      <c r="BY11" s="5">
        <f t="shared" si="38"/>
        <v>0</v>
      </c>
      <c r="BZ11" s="5">
        <f t="shared" si="39"/>
        <v>0</v>
      </c>
      <c r="CA11" s="5">
        <f t="shared" si="40"/>
        <v>0</v>
      </c>
      <c r="CB11" s="5">
        <f t="shared" si="41"/>
        <v>0</v>
      </c>
      <c r="CC11" s="5">
        <f aca="true" t="shared" si="47" ref="CC11:CC74">IF($B11="",0,AL11*INDEX(ControlValues,CC$9,CODE($B11)-64))</f>
        <v>0</v>
      </c>
      <c r="CD11" s="5">
        <f aca="true" t="shared" si="48" ref="CD11:CD74">IF($B11="",0,AM11*INDEX(ControlValues,CD$9,CODE($B11)-64))</f>
        <v>0</v>
      </c>
      <c r="CE11" s="5">
        <f aca="true" t="shared" si="49" ref="CE11:CE74">IF($B11="",0,AN11*INDEX(ControlValues,CE$9,CODE($B11)-64))</f>
        <v>0</v>
      </c>
      <c r="CF11" s="5">
        <f aca="true" t="shared" si="50" ref="CF11:CF74">IF($B11="",0,AO11*INDEX(ControlValues,CF$9,CODE($B11)-64))</f>
        <v>0</v>
      </c>
      <c r="CG11" s="5">
        <f aca="true" t="shared" si="51" ref="CG11:CG74">IF($B11="",0,AP11*INDEX(ControlValues,CG$9,CODE($B11)-64))</f>
        <v>0</v>
      </c>
      <c r="CH11" s="5">
        <f aca="true" t="shared" si="52" ref="CH11:CH74">IF($B11="",0,AQ11*INDEX(ControlValues,CH$9,CODE($B11)-64))</f>
        <v>0</v>
      </c>
      <c r="CI11" s="5">
        <f aca="true" t="shared" si="53" ref="CI11:CI74">IF($B11="",0,AR11*INDEX(ControlValues,CI$9,CODE($B11)-64))</f>
        <v>0</v>
      </c>
      <c r="CJ11" s="5">
        <f aca="true" t="shared" si="54" ref="CJ11:CJ74">IF($B11="",0,AS11*INDEX(ControlValues,CJ$9,CODE($B11)-64))</f>
        <v>0</v>
      </c>
      <c r="CK11" s="5">
        <f aca="true" t="shared" si="55" ref="CK11:CK74">IF($B11="",0,AT11*INDEX(ControlValues,CK$9,CODE($B11)-64))</f>
        <v>0</v>
      </c>
      <c r="CM11" s="3">
        <f aca="true" t="shared" si="56" ref="CM11:CM74">IF(OR(G11="",H11="",I11="",J11=""),0,IF(D11="","",MOD(($J11+$I11*60)-($H11+$G11*60),60*12)))</f>
        <v>184</v>
      </c>
      <c r="CN11" s="3">
        <f t="shared" si="43"/>
        <v>180</v>
      </c>
      <c r="CO11" s="5">
        <f aca="true" t="shared" si="57" ref="CO11:CO74">IF(D11="","",MAX(CM11-CN11,0))</f>
        <v>4</v>
      </c>
      <c r="CQ11" s="87" t="str">
        <f t="shared" si="44"/>
        <v>MTB8355/F</v>
      </c>
      <c r="CR11" s="94">
        <f t="shared" si="45"/>
      </c>
    </row>
    <row r="12" spans="1:96" ht="12.75">
      <c r="A12" s="88">
        <v>3</v>
      </c>
      <c r="B12" s="9" t="str">
        <f t="shared" si="6"/>
        <v>A</v>
      </c>
      <c r="C12" s="9" t="str">
        <f t="shared" si="46"/>
        <v>M40</v>
      </c>
      <c r="D12" s="9" t="str">
        <f t="shared" si="7"/>
        <v>Solo</v>
      </c>
      <c r="E12" s="89" t="str">
        <f t="shared" si="8"/>
        <v>Jeff Mew</v>
      </c>
      <c r="F12" s="90">
        <f t="shared" si="9"/>
      </c>
      <c r="G12" s="29">
        <v>9</v>
      </c>
      <c r="H12" s="32">
        <v>13</v>
      </c>
      <c r="I12" s="29">
        <v>12</v>
      </c>
      <c r="J12" s="35">
        <v>23</v>
      </c>
      <c r="K12" s="39"/>
      <c r="L12" s="22">
        <v>1</v>
      </c>
      <c r="M12" s="22"/>
      <c r="N12" s="22">
        <v>1</v>
      </c>
      <c r="O12" s="22">
        <v>1</v>
      </c>
      <c r="P12" s="22">
        <v>1</v>
      </c>
      <c r="Q12" s="22">
        <v>1</v>
      </c>
      <c r="R12" s="22"/>
      <c r="S12" s="22"/>
      <c r="T12" s="22"/>
      <c r="U12" s="22"/>
      <c r="V12" s="22"/>
      <c r="W12" s="22"/>
      <c r="X12" s="22"/>
      <c r="Y12" s="22"/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>
        <v>1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40"/>
      <c r="AU12" s="91">
        <f t="shared" si="10"/>
        <v>230</v>
      </c>
      <c r="AV12" s="92">
        <f t="shared" si="11"/>
        <v>3</v>
      </c>
      <c r="AW12" s="92">
        <f t="shared" si="12"/>
        <v>10</v>
      </c>
      <c r="AX12" s="92">
        <f t="shared" si="13"/>
        <v>15</v>
      </c>
      <c r="AY12" s="23"/>
      <c r="AZ12" s="93">
        <f t="shared" si="14"/>
        <v>215</v>
      </c>
      <c r="BB12" s="5">
        <f t="shared" si="15"/>
        <v>0</v>
      </c>
      <c r="BC12" s="5">
        <f t="shared" si="16"/>
        <v>20</v>
      </c>
      <c r="BD12" s="5">
        <f t="shared" si="17"/>
        <v>0</v>
      </c>
      <c r="BE12" s="5">
        <f t="shared" si="18"/>
        <v>20</v>
      </c>
      <c r="BF12" s="5">
        <f t="shared" si="19"/>
        <v>20</v>
      </c>
      <c r="BG12" s="5">
        <f t="shared" si="20"/>
        <v>10</v>
      </c>
      <c r="BH12" s="5">
        <f t="shared" si="21"/>
        <v>30</v>
      </c>
      <c r="BI12" s="5">
        <f t="shared" si="22"/>
        <v>0</v>
      </c>
      <c r="BJ12" s="5">
        <f t="shared" si="23"/>
        <v>0</v>
      </c>
      <c r="BK12" s="5">
        <f t="shared" si="24"/>
        <v>0</v>
      </c>
      <c r="BL12" s="5">
        <f t="shared" si="25"/>
        <v>0</v>
      </c>
      <c r="BM12" s="5">
        <f t="shared" si="26"/>
        <v>0</v>
      </c>
      <c r="BN12" s="5">
        <f t="shared" si="27"/>
        <v>0</v>
      </c>
      <c r="BO12" s="5">
        <f t="shared" si="28"/>
        <v>0</v>
      </c>
      <c r="BP12" s="5">
        <f t="shared" si="29"/>
        <v>0</v>
      </c>
      <c r="BQ12" s="5">
        <f t="shared" si="30"/>
        <v>10</v>
      </c>
      <c r="BR12" s="5">
        <f t="shared" si="31"/>
        <v>20</v>
      </c>
      <c r="BS12" s="5">
        <f t="shared" si="32"/>
        <v>30</v>
      </c>
      <c r="BT12" s="5">
        <f t="shared" si="33"/>
        <v>20</v>
      </c>
      <c r="BU12" s="5">
        <f t="shared" si="34"/>
        <v>10</v>
      </c>
      <c r="BV12" s="5">
        <f t="shared" si="35"/>
        <v>20</v>
      </c>
      <c r="BW12" s="5">
        <f t="shared" si="36"/>
        <v>10</v>
      </c>
      <c r="BX12" s="5">
        <f t="shared" si="37"/>
        <v>10</v>
      </c>
      <c r="BY12" s="5">
        <f t="shared" si="38"/>
        <v>0</v>
      </c>
      <c r="BZ12" s="5">
        <f t="shared" si="39"/>
        <v>0</v>
      </c>
      <c r="CA12" s="5">
        <f t="shared" si="40"/>
        <v>0</v>
      </c>
      <c r="CB12" s="5">
        <f t="shared" si="41"/>
        <v>0</v>
      </c>
      <c r="CC12" s="5">
        <f t="shared" si="47"/>
        <v>0</v>
      </c>
      <c r="CD12" s="5">
        <f t="shared" si="48"/>
        <v>0</v>
      </c>
      <c r="CE12" s="5">
        <f t="shared" si="49"/>
        <v>0</v>
      </c>
      <c r="CF12" s="5">
        <f t="shared" si="50"/>
        <v>0</v>
      </c>
      <c r="CG12" s="5">
        <f t="shared" si="51"/>
        <v>0</v>
      </c>
      <c r="CH12" s="5">
        <f t="shared" si="52"/>
        <v>0</v>
      </c>
      <c r="CI12" s="5">
        <f t="shared" si="53"/>
        <v>0</v>
      </c>
      <c r="CJ12" s="5">
        <f t="shared" si="54"/>
        <v>0</v>
      </c>
      <c r="CK12" s="5">
        <f t="shared" si="55"/>
        <v>0</v>
      </c>
      <c r="CM12" s="3">
        <f t="shared" si="56"/>
        <v>190</v>
      </c>
      <c r="CN12" s="3">
        <f t="shared" si="43"/>
        <v>180</v>
      </c>
      <c r="CO12" s="5">
        <f t="shared" si="57"/>
        <v>10</v>
      </c>
      <c r="CQ12" s="8" t="str">
        <f t="shared" si="44"/>
        <v>MTB2561/F</v>
      </c>
      <c r="CR12" s="5">
        <f t="shared" si="45"/>
      </c>
    </row>
    <row r="13" spans="1:96" ht="12.75">
      <c r="A13" s="88">
        <v>4</v>
      </c>
      <c r="B13" s="9" t="str">
        <f t="shared" si="6"/>
        <v>A</v>
      </c>
      <c r="C13" s="9" t="str">
        <f t="shared" si="46"/>
        <v>M60</v>
      </c>
      <c r="D13" s="9" t="str">
        <f t="shared" si="7"/>
        <v>Solo</v>
      </c>
      <c r="E13" s="89" t="str">
        <f t="shared" si="8"/>
        <v>Martyn Bevan</v>
      </c>
      <c r="F13" s="90">
        <f t="shared" si="9"/>
      </c>
      <c r="G13" s="29">
        <v>8</v>
      </c>
      <c r="H13" s="32">
        <v>56</v>
      </c>
      <c r="I13" s="29">
        <v>12</v>
      </c>
      <c r="J13" s="35">
        <v>2</v>
      </c>
      <c r="K13" s="39"/>
      <c r="L13" s="22"/>
      <c r="M13" s="22"/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/>
      <c r="U13" s="22"/>
      <c r="V13" s="22"/>
      <c r="W13" s="22"/>
      <c r="X13" s="22"/>
      <c r="Y13" s="22">
        <v>1</v>
      </c>
      <c r="Z13" s="22">
        <v>1</v>
      </c>
      <c r="AA13" s="22">
        <v>1</v>
      </c>
      <c r="AB13" s="22"/>
      <c r="AC13" s="22"/>
      <c r="AD13" s="22"/>
      <c r="AE13" s="22">
        <v>1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40"/>
      <c r="AU13" s="91">
        <f t="shared" si="10"/>
        <v>190</v>
      </c>
      <c r="AV13" s="92">
        <f t="shared" si="11"/>
        <v>3</v>
      </c>
      <c r="AW13" s="92">
        <f t="shared" si="12"/>
        <v>6</v>
      </c>
      <c r="AX13" s="92">
        <f t="shared" si="13"/>
        <v>7</v>
      </c>
      <c r="AY13" s="23"/>
      <c r="AZ13" s="93">
        <f t="shared" si="14"/>
        <v>183</v>
      </c>
      <c r="BB13" s="5">
        <f t="shared" si="15"/>
        <v>0</v>
      </c>
      <c r="BC13" s="5">
        <f t="shared" si="16"/>
        <v>0</v>
      </c>
      <c r="BD13" s="5">
        <f t="shared" si="17"/>
        <v>0</v>
      </c>
      <c r="BE13" s="5">
        <f t="shared" si="18"/>
        <v>20</v>
      </c>
      <c r="BF13" s="5">
        <f t="shared" si="19"/>
        <v>20</v>
      </c>
      <c r="BG13" s="5">
        <f t="shared" si="20"/>
        <v>10</v>
      </c>
      <c r="BH13" s="5">
        <f t="shared" si="21"/>
        <v>30</v>
      </c>
      <c r="BI13" s="5">
        <f t="shared" si="22"/>
        <v>10</v>
      </c>
      <c r="BJ13" s="5">
        <f t="shared" si="23"/>
        <v>30</v>
      </c>
      <c r="BK13" s="5">
        <f t="shared" si="24"/>
        <v>0</v>
      </c>
      <c r="BL13" s="5">
        <f t="shared" si="25"/>
        <v>0</v>
      </c>
      <c r="BM13" s="5">
        <f t="shared" si="26"/>
        <v>0</v>
      </c>
      <c r="BN13" s="5">
        <f t="shared" si="27"/>
        <v>0</v>
      </c>
      <c r="BO13" s="5">
        <f t="shared" si="28"/>
        <v>0</v>
      </c>
      <c r="BP13" s="5">
        <f t="shared" si="29"/>
        <v>20</v>
      </c>
      <c r="BQ13" s="5">
        <f t="shared" si="30"/>
        <v>10</v>
      </c>
      <c r="BR13" s="5">
        <f t="shared" si="31"/>
        <v>20</v>
      </c>
      <c r="BS13" s="5">
        <f t="shared" si="32"/>
        <v>0</v>
      </c>
      <c r="BT13" s="5">
        <f t="shared" si="33"/>
        <v>0</v>
      </c>
      <c r="BU13" s="5">
        <f t="shared" si="34"/>
        <v>0</v>
      </c>
      <c r="BV13" s="5">
        <f t="shared" si="35"/>
        <v>20</v>
      </c>
      <c r="BW13" s="5">
        <f t="shared" si="36"/>
        <v>0</v>
      </c>
      <c r="BX13" s="5">
        <f t="shared" si="37"/>
        <v>0</v>
      </c>
      <c r="BY13" s="5">
        <f t="shared" si="38"/>
        <v>0</v>
      </c>
      <c r="BZ13" s="5">
        <f t="shared" si="39"/>
        <v>0</v>
      </c>
      <c r="CA13" s="5">
        <f t="shared" si="40"/>
        <v>0</v>
      </c>
      <c r="CB13" s="5">
        <f t="shared" si="41"/>
        <v>0</v>
      </c>
      <c r="CC13" s="5">
        <f t="shared" si="47"/>
        <v>0</v>
      </c>
      <c r="CD13" s="5">
        <f t="shared" si="48"/>
        <v>0</v>
      </c>
      <c r="CE13" s="5">
        <f t="shared" si="49"/>
        <v>0</v>
      </c>
      <c r="CF13" s="5">
        <f t="shared" si="50"/>
        <v>0</v>
      </c>
      <c r="CG13" s="5">
        <f t="shared" si="51"/>
        <v>0</v>
      </c>
      <c r="CH13" s="5">
        <f t="shared" si="52"/>
        <v>0</v>
      </c>
      <c r="CI13" s="5">
        <f t="shared" si="53"/>
        <v>0</v>
      </c>
      <c r="CJ13" s="5">
        <f t="shared" si="54"/>
        <v>0</v>
      </c>
      <c r="CK13" s="5">
        <f t="shared" si="55"/>
        <v>0</v>
      </c>
      <c r="CM13" s="3">
        <f t="shared" si="56"/>
        <v>186</v>
      </c>
      <c r="CN13" s="3">
        <f t="shared" si="43"/>
        <v>180</v>
      </c>
      <c r="CO13" s="5">
        <f t="shared" si="57"/>
        <v>6</v>
      </c>
      <c r="CQ13" s="8" t="str">
        <f t="shared" si="44"/>
        <v>MTB7262/F</v>
      </c>
      <c r="CR13" s="5">
        <f t="shared" si="45"/>
      </c>
    </row>
    <row r="14" spans="1:96" ht="12.75">
      <c r="A14" s="88">
        <v>5</v>
      </c>
      <c r="B14" s="9" t="str">
        <f t="shared" si="6"/>
        <v>A</v>
      </c>
      <c r="C14" s="9" t="str">
        <f t="shared" si="46"/>
        <v>M50</v>
      </c>
      <c r="D14" s="9" t="str">
        <f t="shared" si="7"/>
        <v>Solo</v>
      </c>
      <c r="E14" s="89" t="str">
        <f t="shared" si="8"/>
        <v>Anthony Bowmer (E-Bike)</v>
      </c>
      <c r="F14" s="90">
        <f t="shared" si="9"/>
      </c>
      <c r="G14" s="29">
        <v>9</v>
      </c>
      <c r="H14" s="32">
        <v>56</v>
      </c>
      <c r="I14" s="29">
        <v>12</v>
      </c>
      <c r="J14" s="35">
        <v>33</v>
      </c>
      <c r="K14" s="39"/>
      <c r="L14" s="22"/>
      <c r="M14" s="22"/>
      <c r="N14" s="22"/>
      <c r="O14" s="22">
        <v>1</v>
      </c>
      <c r="P14" s="22"/>
      <c r="Q14" s="22"/>
      <c r="R14" s="22"/>
      <c r="S14" s="22"/>
      <c r="T14" s="22"/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/>
      <c r="AA14" s="22">
        <v>1</v>
      </c>
      <c r="AB14" s="22"/>
      <c r="AC14" s="22"/>
      <c r="AD14" s="22">
        <v>1</v>
      </c>
      <c r="AE14" s="22">
        <v>1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40"/>
      <c r="AU14" s="91">
        <f t="shared" si="10"/>
        <v>170</v>
      </c>
      <c r="AV14" s="92">
        <f t="shared" si="11"/>
        <v>2</v>
      </c>
      <c r="AW14" s="92">
        <f t="shared" si="12"/>
        <v>37</v>
      </c>
      <c r="AX14" s="92">
        <f t="shared" si="13"/>
        <v>0</v>
      </c>
      <c r="AY14" s="23"/>
      <c r="AZ14" s="93">
        <f t="shared" si="14"/>
        <v>170</v>
      </c>
      <c r="BB14" s="5">
        <f t="shared" si="15"/>
        <v>0</v>
      </c>
      <c r="BC14" s="5">
        <f t="shared" si="16"/>
        <v>0</v>
      </c>
      <c r="BD14" s="5">
        <f t="shared" si="17"/>
        <v>0</v>
      </c>
      <c r="BE14" s="5">
        <f t="shared" si="18"/>
        <v>0</v>
      </c>
      <c r="BF14" s="5">
        <f t="shared" si="19"/>
        <v>20</v>
      </c>
      <c r="BG14" s="5">
        <f t="shared" si="20"/>
        <v>0</v>
      </c>
      <c r="BH14" s="5">
        <f t="shared" si="21"/>
        <v>0</v>
      </c>
      <c r="BI14" s="5">
        <f t="shared" si="22"/>
        <v>0</v>
      </c>
      <c r="BJ14" s="5">
        <f t="shared" si="23"/>
        <v>0</v>
      </c>
      <c r="BK14" s="5">
        <f t="shared" si="24"/>
        <v>0</v>
      </c>
      <c r="BL14" s="5">
        <f t="shared" si="25"/>
        <v>20</v>
      </c>
      <c r="BM14" s="5">
        <f t="shared" si="26"/>
        <v>10</v>
      </c>
      <c r="BN14" s="5">
        <f t="shared" si="27"/>
        <v>30</v>
      </c>
      <c r="BO14" s="5">
        <f t="shared" si="28"/>
        <v>20</v>
      </c>
      <c r="BP14" s="5">
        <f t="shared" si="29"/>
        <v>20</v>
      </c>
      <c r="BQ14" s="5">
        <f t="shared" si="30"/>
        <v>0</v>
      </c>
      <c r="BR14" s="5">
        <f t="shared" si="31"/>
        <v>20</v>
      </c>
      <c r="BS14" s="5">
        <f t="shared" si="32"/>
        <v>0</v>
      </c>
      <c r="BT14" s="5">
        <f t="shared" si="33"/>
        <v>0</v>
      </c>
      <c r="BU14" s="5">
        <f t="shared" si="34"/>
        <v>10</v>
      </c>
      <c r="BV14" s="5">
        <f t="shared" si="35"/>
        <v>20</v>
      </c>
      <c r="BW14" s="5">
        <f t="shared" si="36"/>
        <v>0</v>
      </c>
      <c r="BX14" s="5">
        <f t="shared" si="37"/>
        <v>0</v>
      </c>
      <c r="BY14" s="5">
        <f t="shared" si="38"/>
        <v>0</v>
      </c>
      <c r="BZ14" s="5">
        <f t="shared" si="39"/>
        <v>0</v>
      </c>
      <c r="CA14" s="5">
        <f t="shared" si="40"/>
        <v>0</v>
      </c>
      <c r="CB14" s="5">
        <f t="shared" si="41"/>
        <v>0</v>
      </c>
      <c r="CC14" s="5">
        <f t="shared" si="47"/>
        <v>0</v>
      </c>
      <c r="CD14" s="5">
        <f t="shared" si="48"/>
        <v>0</v>
      </c>
      <c r="CE14" s="5">
        <f t="shared" si="49"/>
        <v>0</v>
      </c>
      <c r="CF14" s="5">
        <f t="shared" si="50"/>
        <v>0</v>
      </c>
      <c r="CG14" s="5">
        <f t="shared" si="51"/>
        <v>0</v>
      </c>
      <c r="CH14" s="5">
        <f t="shared" si="52"/>
        <v>0</v>
      </c>
      <c r="CI14" s="5">
        <f t="shared" si="53"/>
        <v>0</v>
      </c>
      <c r="CJ14" s="5">
        <f t="shared" si="54"/>
        <v>0</v>
      </c>
      <c r="CK14" s="5">
        <f t="shared" si="55"/>
        <v>0</v>
      </c>
      <c r="CM14" s="3">
        <f t="shared" si="56"/>
        <v>157</v>
      </c>
      <c r="CN14" s="3">
        <f t="shared" si="43"/>
        <v>180</v>
      </c>
      <c r="CO14" s="5">
        <f t="shared" si="57"/>
        <v>0</v>
      </c>
      <c r="CQ14" s="8" t="str">
        <f t="shared" si="44"/>
        <v>MTB6949/F</v>
      </c>
      <c r="CR14" s="5">
        <f t="shared" si="45"/>
      </c>
    </row>
    <row r="15" spans="1:96" ht="12.75">
      <c r="A15" s="88">
        <v>6</v>
      </c>
      <c r="B15" s="9" t="str">
        <f t="shared" si="6"/>
        <v>A</v>
      </c>
      <c r="C15" s="9" t="str">
        <f t="shared" si="46"/>
        <v>M60</v>
      </c>
      <c r="D15" s="9" t="str">
        <f t="shared" si="7"/>
        <v>Solo</v>
      </c>
      <c r="E15" s="89" t="str">
        <f t="shared" si="8"/>
        <v>Michael Lole</v>
      </c>
      <c r="F15" s="90">
        <f t="shared" si="9"/>
      </c>
      <c r="G15" s="29">
        <v>9</v>
      </c>
      <c r="H15" s="32">
        <v>36</v>
      </c>
      <c r="I15" s="29">
        <v>12</v>
      </c>
      <c r="J15" s="35">
        <v>42</v>
      </c>
      <c r="K15" s="39"/>
      <c r="L15" s="22"/>
      <c r="M15" s="22">
        <v>1</v>
      </c>
      <c r="N15" s="22">
        <v>1</v>
      </c>
      <c r="O15" s="22">
        <v>1</v>
      </c>
      <c r="P15" s="22"/>
      <c r="Q15" s="22">
        <v>1</v>
      </c>
      <c r="R15" s="22">
        <v>1</v>
      </c>
      <c r="S15" s="22"/>
      <c r="T15" s="22"/>
      <c r="U15" s="22"/>
      <c r="V15" s="22"/>
      <c r="W15" s="22"/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/>
      <c r="AD15" s="22"/>
      <c r="AE15" s="22">
        <v>1</v>
      </c>
      <c r="AF15" s="22">
        <v>1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40"/>
      <c r="AU15" s="91">
        <f t="shared" si="10"/>
        <v>220</v>
      </c>
      <c r="AV15" s="92">
        <f t="shared" si="11"/>
        <v>3</v>
      </c>
      <c r="AW15" s="92">
        <f t="shared" si="12"/>
        <v>6</v>
      </c>
      <c r="AX15" s="92">
        <f t="shared" si="13"/>
        <v>7</v>
      </c>
      <c r="AY15" s="23"/>
      <c r="AZ15" s="93">
        <f t="shared" si="14"/>
        <v>213</v>
      </c>
      <c r="BB15" s="5">
        <f t="shared" si="15"/>
        <v>0</v>
      </c>
      <c r="BC15" s="5">
        <f t="shared" si="16"/>
        <v>0</v>
      </c>
      <c r="BD15" s="5">
        <f t="shared" si="17"/>
        <v>10</v>
      </c>
      <c r="BE15" s="5">
        <f t="shared" si="18"/>
        <v>20</v>
      </c>
      <c r="BF15" s="5">
        <f t="shared" si="19"/>
        <v>20</v>
      </c>
      <c r="BG15" s="5">
        <f t="shared" si="20"/>
        <v>0</v>
      </c>
      <c r="BH15" s="5">
        <f t="shared" si="21"/>
        <v>30</v>
      </c>
      <c r="BI15" s="5">
        <f t="shared" si="22"/>
        <v>10</v>
      </c>
      <c r="BJ15" s="5">
        <f t="shared" si="23"/>
        <v>0</v>
      </c>
      <c r="BK15" s="5">
        <f t="shared" si="24"/>
        <v>0</v>
      </c>
      <c r="BL15" s="5">
        <f t="shared" si="25"/>
        <v>0</v>
      </c>
      <c r="BM15" s="5">
        <f t="shared" si="26"/>
        <v>0</v>
      </c>
      <c r="BN15" s="5">
        <f t="shared" si="27"/>
        <v>0</v>
      </c>
      <c r="BO15" s="5">
        <f t="shared" si="28"/>
        <v>20</v>
      </c>
      <c r="BP15" s="5">
        <f t="shared" si="29"/>
        <v>20</v>
      </c>
      <c r="BQ15" s="5">
        <f t="shared" si="30"/>
        <v>10</v>
      </c>
      <c r="BR15" s="5">
        <f t="shared" si="31"/>
        <v>20</v>
      </c>
      <c r="BS15" s="5">
        <f t="shared" si="32"/>
        <v>30</v>
      </c>
      <c r="BT15" s="5">
        <f t="shared" si="33"/>
        <v>0</v>
      </c>
      <c r="BU15" s="5">
        <f t="shared" si="34"/>
        <v>0</v>
      </c>
      <c r="BV15" s="5">
        <f t="shared" si="35"/>
        <v>20</v>
      </c>
      <c r="BW15" s="5">
        <f t="shared" si="36"/>
        <v>10</v>
      </c>
      <c r="BX15" s="5">
        <f t="shared" si="37"/>
        <v>0</v>
      </c>
      <c r="BY15" s="5">
        <f t="shared" si="38"/>
        <v>0</v>
      </c>
      <c r="BZ15" s="5">
        <f t="shared" si="39"/>
        <v>0</v>
      </c>
      <c r="CA15" s="5">
        <f t="shared" si="40"/>
        <v>0</v>
      </c>
      <c r="CB15" s="5">
        <f t="shared" si="41"/>
        <v>0</v>
      </c>
      <c r="CC15" s="5">
        <f t="shared" si="47"/>
        <v>0</v>
      </c>
      <c r="CD15" s="5">
        <f t="shared" si="48"/>
        <v>0</v>
      </c>
      <c r="CE15" s="5">
        <f t="shared" si="49"/>
        <v>0</v>
      </c>
      <c r="CF15" s="5">
        <f t="shared" si="50"/>
        <v>0</v>
      </c>
      <c r="CG15" s="5">
        <f t="shared" si="51"/>
        <v>0</v>
      </c>
      <c r="CH15" s="5">
        <f t="shared" si="52"/>
        <v>0</v>
      </c>
      <c r="CI15" s="5">
        <f t="shared" si="53"/>
        <v>0</v>
      </c>
      <c r="CJ15" s="5">
        <f t="shared" si="54"/>
        <v>0</v>
      </c>
      <c r="CK15" s="5">
        <f t="shared" si="55"/>
        <v>0</v>
      </c>
      <c r="CM15" s="3">
        <f t="shared" si="56"/>
        <v>186</v>
      </c>
      <c r="CN15" s="3">
        <f t="shared" si="43"/>
        <v>180</v>
      </c>
      <c r="CO15" s="5">
        <f t="shared" si="57"/>
        <v>6</v>
      </c>
      <c r="CQ15" s="8" t="str">
        <f t="shared" si="44"/>
        <v>MTB7433/F</v>
      </c>
      <c r="CR15" s="5">
        <f t="shared" si="45"/>
      </c>
    </row>
    <row r="16" spans="1:96" ht="12.75">
      <c r="A16" s="88">
        <v>7</v>
      </c>
      <c r="B16" s="9" t="str">
        <f t="shared" si="6"/>
        <v>A</v>
      </c>
      <c r="C16" s="9" t="str">
        <f t="shared" si="46"/>
        <v>M60</v>
      </c>
      <c r="D16" s="9" t="str">
        <f t="shared" si="7"/>
        <v>Solo</v>
      </c>
      <c r="E16" s="89" t="str">
        <f t="shared" si="8"/>
        <v>Bernard Lamb</v>
      </c>
      <c r="F16" s="90">
        <f t="shared" si="9"/>
      </c>
      <c r="G16" s="29">
        <v>9</v>
      </c>
      <c r="H16" s="32">
        <v>28</v>
      </c>
      <c r="I16" s="29">
        <v>12</v>
      </c>
      <c r="J16" s="35">
        <v>33</v>
      </c>
      <c r="K16" s="39"/>
      <c r="L16" s="22"/>
      <c r="M16" s="22"/>
      <c r="N16" s="22">
        <v>1</v>
      </c>
      <c r="O16" s="22">
        <v>1</v>
      </c>
      <c r="P16" s="22"/>
      <c r="Q16" s="22">
        <v>1</v>
      </c>
      <c r="R16" s="22"/>
      <c r="S16" s="22"/>
      <c r="T16" s="22"/>
      <c r="U16" s="22"/>
      <c r="V16" s="22"/>
      <c r="W16" s="22"/>
      <c r="X16" s="22">
        <v>1</v>
      </c>
      <c r="Y16" s="22">
        <v>1</v>
      </c>
      <c r="Z16" s="22"/>
      <c r="AA16" s="22"/>
      <c r="AB16" s="22"/>
      <c r="AC16" s="22"/>
      <c r="AD16" s="22">
        <v>1</v>
      </c>
      <c r="AE16" s="22">
        <v>1</v>
      </c>
      <c r="AF16" s="22"/>
      <c r="AG16" s="22">
        <v>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40"/>
      <c r="AU16" s="91">
        <f t="shared" si="10"/>
        <v>150</v>
      </c>
      <c r="AV16" s="92">
        <f t="shared" si="11"/>
        <v>3</v>
      </c>
      <c r="AW16" s="92">
        <f t="shared" si="12"/>
        <v>5</v>
      </c>
      <c r="AX16" s="92">
        <f t="shared" si="13"/>
        <v>5</v>
      </c>
      <c r="AY16" s="23"/>
      <c r="AZ16" s="93">
        <f t="shared" si="14"/>
        <v>145</v>
      </c>
      <c r="BB16" s="5">
        <f t="shared" si="15"/>
        <v>0</v>
      </c>
      <c r="BC16" s="5">
        <f t="shared" si="16"/>
        <v>0</v>
      </c>
      <c r="BD16" s="5">
        <f t="shared" si="17"/>
        <v>0</v>
      </c>
      <c r="BE16" s="5">
        <f t="shared" si="18"/>
        <v>20</v>
      </c>
      <c r="BF16" s="5">
        <f t="shared" si="19"/>
        <v>20</v>
      </c>
      <c r="BG16" s="5">
        <f t="shared" si="20"/>
        <v>0</v>
      </c>
      <c r="BH16" s="5">
        <f t="shared" si="21"/>
        <v>30</v>
      </c>
      <c r="BI16" s="5">
        <f t="shared" si="22"/>
        <v>0</v>
      </c>
      <c r="BJ16" s="5">
        <f t="shared" si="23"/>
        <v>0</v>
      </c>
      <c r="BK16" s="5">
        <f t="shared" si="24"/>
        <v>0</v>
      </c>
      <c r="BL16" s="5">
        <f t="shared" si="25"/>
        <v>0</v>
      </c>
      <c r="BM16" s="5">
        <f t="shared" si="26"/>
        <v>0</v>
      </c>
      <c r="BN16" s="5">
        <f t="shared" si="27"/>
        <v>0</v>
      </c>
      <c r="BO16" s="5">
        <f t="shared" si="28"/>
        <v>20</v>
      </c>
      <c r="BP16" s="5">
        <f t="shared" si="29"/>
        <v>20</v>
      </c>
      <c r="BQ16" s="5">
        <f t="shared" si="30"/>
        <v>0</v>
      </c>
      <c r="BR16" s="5">
        <f t="shared" si="31"/>
        <v>0</v>
      </c>
      <c r="BS16" s="5">
        <f t="shared" si="32"/>
        <v>0</v>
      </c>
      <c r="BT16" s="5">
        <f t="shared" si="33"/>
        <v>0</v>
      </c>
      <c r="BU16" s="5">
        <f t="shared" si="34"/>
        <v>10</v>
      </c>
      <c r="BV16" s="5">
        <f t="shared" si="35"/>
        <v>20</v>
      </c>
      <c r="BW16" s="5">
        <f t="shared" si="36"/>
        <v>0</v>
      </c>
      <c r="BX16" s="5">
        <f t="shared" si="37"/>
        <v>10</v>
      </c>
      <c r="BY16" s="5">
        <f t="shared" si="38"/>
        <v>0</v>
      </c>
      <c r="BZ16" s="5">
        <f t="shared" si="39"/>
        <v>0</v>
      </c>
      <c r="CA16" s="5">
        <f t="shared" si="40"/>
        <v>0</v>
      </c>
      <c r="CB16" s="5">
        <f t="shared" si="41"/>
        <v>0</v>
      </c>
      <c r="CC16" s="5">
        <f t="shared" si="47"/>
        <v>0</v>
      </c>
      <c r="CD16" s="5">
        <f t="shared" si="48"/>
        <v>0</v>
      </c>
      <c r="CE16" s="5">
        <f t="shared" si="49"/>
        <v>0</v>
      </c>
      <c r="CF16" s="5">
        <f t="shared" si="50"/>
        <v>0</v>
      </c>
      <c r="CG16" s="5">
        <f t="shared" si="51"/>
        <v>0</v>
      </c>
      <c r="CH16" s="5">
        <f t="shared" si="52"/>
        <v>0</v>
      </c>
      <c r="CI16" s="5">
        <f t="shared" si="53"/>
        <v>0</v>
      </c>
      <c r="CJ16" s="5">
        <f t="shared" si="54"/>
        <v>0</v>
      </c>
      <c r="CK16" s="5">
        <f t="shared" si="55"/>
        <v>0</v>
      </c>
      <c r="CM16" s="3">
        <f t="shared" si="56"/>
        <v>185</v>
      </c>
      <c r="CN16" s="3">
        <f t="shared" si="43"/>
        <v>180</v>
      </c>
      <c r="CO16" s="5">
        <f t="shared" si="57"/>
        <v>5</v>
      </c>
      <c r="CQ16" s="8" t="str">
        <f t="shared" si="44"/>
        <v>MTB7421/F</v>
      </c>
      <c r="CR16" s="5">
        <f t="shared" si="45"/>
      </c>
    </row>
    <row r="17" spans="1:96" ht="12.75">
      <c r="A17" s="88">
        <v>8</v>
      </c>
      <c r="B17" s="9" t="str">
        <f t="shared" si="6"/>
        <v>A</v>
      </c>
      <c r="C17" s="9" t="str">
        <f t="shared" si="46"/>
        <v>M50</v>
      </c>
      <c r="D17" s="9" t="str">
        <f t="shared" si="7"/>
        <v>Solo</v>
      </c>
      <c r="E17" s="89" t="str">
        <f t="shared" si="8"/>
        <v>Chris Louth</v>
      </c>
      <c r="F17" s="90">
        <f t="shared" si="9"/>
      </c>
      <c r="G17" s="29">
        <v>8</v>
      </c>
      <c r="H17" s="32">
        <v>35</v>
      </c>
      <c r="I17" s="29">
        <v>12</v>
      </c>
      <c r="J17" s="35">
        <v>4</v>
      </c>
      <c r="K17" s="39"/>
      <c r="L17" s="22"/>
      <c r="M17" s="22">
        <v>1</v>
      </c>
      <c r="N17" s="22">
        <v>1</v>
      </c>
      <c r="O17" s="22">
        <v>1</v>
      </c>
      <c r="P17" s="22">
        <v>1</v>
      </c>
      <c r="Q17" s="22"/>
      <c r="R17" s="22">
        <v>1</v>
      </c>
      <c r="S17" s="22"/>
      <c r="T17" s="22"/>
      <c r="U17" s="22"/>
      <c r="V17" s="22"/>
      <c r="W17" s="22"/>
      <c r="X17" s="22">
        <v>1</v>
      </c>
      <c r="Y17" s="22"/>
      <c r="Z17" s="22">
        <v>1</v>
      </c>
      <c r="AA17" s="22">
        <v>1</v>
      </c>
      <c r="AB17" s="22">
        <v>1</v>
      </c>
      <c r="AC17" s="22"/>
      <c r="AD17" s="22"/>
      <c r="AE17" s="22">
        <v>1</v>
      </c>
      <c r="AF17" s="22">
        <v>1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40"/>
      <c r="AU17" s="91">
        <f t="shared" si="10"/>
        <v>180</v>
      </c>
      <c r="AV17" s="92">
        <f t="shared" si="11"/>
        <v>3</v>
      </c>
      <c r="AW17" s="92">
        <f t="shared" si="12"/>
        <v>29</v>
      </c>
      <c r="AX17" s="92">
        <f t="shared" si="13"/>
        <v>180</v>
      </c>
      <c r="AY17" s="23"/>
      <c r="AZ17" s="93">
        <f t="shared" si="14"/>
        <v>0</v>
      </c>
      <c r="BB17" s="5">
        <f t="shared" si="15"/>
        <v>0</v>
      </c>
      <c r="BC17" s="5">
        <f t="shared" si="16"/>
        <v>0</v>
      </c>
      <c r="BD17" s="5">
        <f t="shared" si="17"/>
        <v>10</v>
      </c>
      <c r="BE17" s="5">
        <f t="shared" si="18"/>
        <v>20</v>
      </c>
      <c r="BF17" s="5">
        <f t="shared" si="19"/>
        <v>20</v>
      </c>
      <c r="BG17" s="5">
        <f t="shared" si="20"/>
        <v>10</v>
      </c>
      <c r="BH17" s="5">
        <f t="shared" si="21"/>
        <v>0</v>
      </c>
      <c r="BI17" s="5">
        <f t="shared" si="22"/>
        <v>10</v>
      </c>
      <c r="BJ17" s="5">
        <f t="shared" si="23"/>
        <v>0</v>
      </c>
      <c r="BK17" s="5">
        <f t="shared" si="24"/>
        <v>0</v>
      </c>
      <c r="BL17" s="5">
        <f t="shared" si="25"/>
        <v>0</v>
      </c>
      <c r="BM17" s="5">
        <f t="shared" si="26"/>
        <v>0</v>
      </c>
      <c r="BN17" s="5">
        <f t="shared" si="27"/>
        <v>0</v>
      </c>
      <c r="BO17" s="5">
        <f t="shared" si="28"/>
        <v>20</v>
      </c>
      <c r="BP17" s="5">
        <f t="shared" si="29"/>
        <v>0</v>
      </c>
      <c r="BQ17" s="5">
        <f t="shared" si="30"/>
        <v>10</v>
      </c>
      <c r="BR17" s="5">
        <f t="shared" si="31"/>
        <v>20</v>
      </c>
      <c r="BS17" s="5">
        <f t="shared" si="32"/>
        <v>30</v>
      </c>
      <c r="BT17" s="5">
        <f t="shared" si="33"/>
        <v>0</v>
      </c>
      <c r="BU17" s="5">
        <f t="shared" si="34"/>
        <v>0</v>
      </c>
      <c r="BV17" s="5">
        <f t="shared" si="35"/>
        <v>20</v>
      </c>
      <c r="BW17" s="5">
        <f t="shared" si="36"/>
        <v>10</v>
      </c>
      <c r="BX17" s="5">
        <f t="shared" si="37"/>
        <v>0</v>
      </c>
      <c r="BY17" s="5">
        <f t="shared" si="38"/>
        <v>0</v>
      </c>
      <c r="BZ17" s="5">
        <f t="shared" si="39"/>
        <v>0</v>
      </c>
      <c r="CA17" s="5">
        <f t="shared" si="40"/>
        <v>0</v>
      </c>
      <c r="CB17" s="5">
        <f t="shared" si="41"/>
        <v>0</v>
      </c>
      <c r="CC17" s="5">
        <f t="shared" si="47"/>
        <v>0</v>
      </c>
      <c r="CD17" s="5">
        <f t="shared" si="48"/>
        <v>0</v>
      </c>
      <c r="CE17" s="5">
        <f t="shared" si="49"/>
        <v>0</v>
      </c>
      <c r="CF17" s="5">
        <f t="shared" si="50"/>
        <v>0</v>
      </c>
      <c r="CG17" s="5">
        <f t="shared" si="51"/>
        <v>0</v>
      </c>
      <c r="CH17" s="5">
        <f t="shared" si="52"/>
        <v>0</v>
      </c>
      <c r="CI17" s="5">
        <f t="shared" si="53"/>
        <v>0</v>
      </c>
      <c r="CJ17" s="5">
        <f t="shared" si="54"/>
        <v>0</v>
      </c>
      <c r="CK17" s="5">
        <f t="shared" si="55"/>
        <v>0</v>
      </c>
      <c r="CM17" s="3">
        <f t="shared" si="56"/>
        <v>209</v>
      </c>
      <c r="CN17" s="3">
        <f t="shared" si="43"/>
        <v>180</v>
      </c>
      <c r="CO17" s="5">
        <f t="shared" si="57"/>
        <v>29</v>
      </c>
      <c r="CQ17" s="8" t="str">
        <f t="shared" si="44"/>
        <v>MTB1386/F</v>
      </c>
      <c r="CR17" s="5">
        <f t="shared" si="45"/>
      </c>
    </row>
    <row r="18" spans="1:96" ht="12.75">
      <c r="A18" s="88">
        <v>9</v>
      </c>
      <c r="B18" s="9" t="str">
        <f t="shared" si="6"/>
        <v>A</v>
      </c>
      <c r="C18" s="9" t="str">
        <f t="shared" si="46"/>
        <v>M60</v>
      </c>
      <c r="D18" s="9" t="str">
        <f t="shared" si="7"/>
        <v>Solo</v>
      </c>
      <c r="E18" s="89" t="str">
        <f t="shared" si="8"/>
        <v>Michael Dos Remedios</v>
      </c>
      <c r="F18" s="90">
        <f t="shared" si="9"/>
      </c>
      <c r="G18" s="29">
        <v>8</v>
      </c>
      <c r="H18" s="32">
        <v>42</v>
      </c>
      <c r="I18" s="29">
        <v>12</v>
      </c>
      <c r="J18" s="35">
        <v>5</v>
      </c>
      <c r="K18" s="39"/>
      <c r="L18" s="22"/>
      <c r="M18" s="22"/>
      <c r="N18" s="22">
        <v>1</v>
      </c>
      <c r="O18" s="22">
        <v>1</v>
      </c>
      <c r="P18" s="22"/>
      <c r="Q18" s="22">
        <v>1</v>
      </c>
      <c r="R18" s="22"/>
      <c r="S18" s="22"/>
      <c r="T18" s="22"/>
      <c r="U18" s="22"/>
      <c r="V18" s="22"/>
      <c r="W18" s="22"/>
      <c r="X18" s="22"/>
      <c r="Y18" s="22">
        <v>1</v>
      </c>
      <c r="Z18" s="22">
        <v>1</v>
      </c>
      <c r="AA18" s="22">
        <v>1</v>
      </c>
      <c r="AB18" s="22"/>
      <c r="AC18" s="22"/>
      <c r="AD18" s="22"/>
      <c r="AE18" s="22">
        <v>1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40"/>
      <c r="AU18" s="91">
        <f t="shared" si="10"/>
        <v>140</v>
      </c>
      <c r="AV18" s="92">
        <f t="shared" si="11"/>
        <v>3</v>
      </c>
      <c r="AW18" s="92">
        <f t="shared" si="12"/>
        <v>23</v>
      </c>
      <c r="AX18" s="92">
        <f t="shared" si="13"/>
        <v>120</v>
      </c>
      <c r="AY18" s="23"/>
      <c r="AZ18" s="93">
        <f t="shared" si="14"/>
        <v>20</v>
      </c>
      <c r="BB18" s="5">
        <f t="shared" si="15"/>
        <v>0</v>
      </c>
      <c r="BC18" s="5">
        <f t="shared" si="16"/>
        <v>0</v>
      </c>
      <c r="BD18" s="5">
        <f t="shared" si="17"/>
        <v>0</v>
      </c>
      <c r="BE18" s="5">
        <f t="shared" si="18"/>
        <v>20</v>
      </c>
      <c r="BF18" s="5">
        <f t="shared" si="19"/>
        <v>20</v>
      </c>
      <c r="BG18" s="5">
        <f t="shared" si="20"/>
        <v>0</v>
      </c>
      <c r="BH18" s="5">
        <f t="shared" si="21"/>
        <v>30</v>
      </c>
      <c r="BI18" s="5">
        <f t="shared" si="22"/>
        <v>0</v>
      </c>
      <c r="BJ18" s="5">
        <f t="shared" si="23"/>
        <v>0</v>
      </c>
      <c r="BK18" s="5">
        <f t="shared" si="24"/>
        <v>0</v>
      </c>
      <c r="BL18" s="5">
        <f t="shared" si="25"/>
        <v>0</v>
      </c>
      <c r="BM18" s="5">
        <f t="shared" si="26"/>
        <v>0</v>
      </c>
      <c r="BN18" s="5">
        <f t="shared" si="27"/>
        <v>0</v>
      </c>
      <c r="BO18" s="5">
        <f t="shared" si="28"/>
        <v>0</v>
      </c>
      <c r="BP18" s="5">
        <f t="shared" si="29"/>
        <v>20</v>
      </c>
      <c r="BQ18" s="5">
        <f t="shared" si="30"/>
        <v>10</v>
      </c>
      <c r="BR18" s="5">
        <f t="shared" si="31"/>
        <v>20</v>
      </c>
      <c r="BS18" s="5">
        <f t="shared" si="32"/>
        <v>0</v>
      </c>
      <c r="BT18" s="5">
        <f t="shared" si="33"/>
        <v>0</v>
      </c>
      <c r="BU18" s="5">
        <f t="shared" si="34"/>
        <v>0</v>
      </c>
      <c r="BV18" s="5">
        <f t="shared" si="35"/>
        <v>20</v>
      </c>
      <c r="BW18" s="5">
        <f t="shared" si="36"/>
        <v>0</v>
      </c>
      <c r="BX18" s="5">
        <f t="shared" si="37"/>
        <v>0</v>
      </c>
      <c r="BY18" s="5">
        <f t="shared" si="38"/>
        <v>0</v>
      </c>
      <c r="BZ18" s="5">
        <f t="shared" si="39"/>
        <v>0</v>
      </c>
      <c r="CA18" s="5">
        <f t="shared" si="40"/>
        <v>0</v>
      </c>
      <c r="CB18" s="5">
        <f t="shared" si="41"/>
        <v>0</v>
      </c>
      <c r="CC18" s="5">
        <f t="shared" si="47"/>
        <v>0</v>
      </c>
      <c r="CD18" s="5">
        <f t="shared" si="48"/>
        <v>0</v>
      </c>
      <c r="CE18" s="5">
        <f t="shared" si="49"/>
        <v>0</v>
      </c>
      <c r="CF18" s="5">
        <f t="shared" si="50"/>
        <v>0</v>
      </c>
      <c r="CG18" s="5">
        <f t="shared" si="51"/>
        <v>0</v>
      </c>
      <c r="CH18" s="5">
        <f t="shared" si="52"/>
        <v>0</v>
      </c>
      <c r="CI18" s="5">
        <f t="shared" si="53"/>
        <v>0</v>
      </c>
      <c r="CJ18" s="5">
        <f t="shared" si="54"/>
        <v>0</v>
      </c>
      <c r="CK18" s="5">
        <f t="shared" si="55"/>
        <v>0</v>
      </c>
      <c r="CM18" s="3">
        <f t="shared" si="56"/>
        <v>203</v>
      </c>
      <c r="CN18" s="3">
        <f t="shared" si="43"/>
        <v>180</v>
      </c>
      <c r="CO18" s="5">
        <f t="shared" si="57"/>
        <v>23</v>
      </c>
      <c r="CQ18" s="8" t="str">
        <f t="shared" si="44"/>
        <v>MTB8788/F</v>
      </c>
      <c r="CR18" s="5">
        <f t="shared" si="45"/>
      </c>
    </row>
    <row r="19" spans="1:96" ht="12.75">
      <c r="A19" s="88">
        <v>10</v>
      </c>
      <c r="B19" s="9" t="str">
        <f t="shared" si="6"/>
        <v>A</v>
      </c>
      <c r="C19" s="9" t="str">
        <f t="shared" si="46"/>
        <v>M50</v>
      </c>
      <c r="D19" s="9" t="str">
        <f t="shared" si="7"/>
        <v>Solo</v>
      </c>
      <c r="E19" s="89" t="str">
        <f t="shared" si="8"/>
        <v>Simon Groves</v>
      </c>
      <c r="F19" s="90">
        <f t="shared" si="9"/>
      </c>
      <c r="G19" s="29">
        <v>9</v>
      </c>
      <c r="H19" s="32">
        <v>12</v>
      </c>
      <c r="I19" s="29">
        <v>12</v>
      </c>
      <c r="J19" s="35">
        <v>42</v>
      </c>
      <c r="K19" s="39"/>
      <c r="L19" s="22"/>
      <c r="M19" s="22"/>
      <c r="N19" s="22">
        <v>1</v>
      </c>
      <c r="O19" s="22">
        <v>1</v>
      </c>
      <c r="P19" s="22">
        <v>1</v>
      </c>
      <c r="Q19" s="22"/>
      <c r="R19" s="22"/>
      <c r="S19" s="22"/>
      <c r="T19" s="22"/>
      <c r="U19" s="22"/>
      <c r="V19" s="22">
        <v>1</v>
      </c>
      <c r="W19" s="22">
        <v>1</v>
      </c>
      <c r="X19" s="22"/>
      <c r="Y19" s="22"/>
      <c r="Z19" s="22"/>
      <c r="AA19" s="22">
        <v>1</v>
      </c>
      <c r="AB19" s="22">
        <v>1</v>
      </c>
      <c r="AC19" s="22"/>
      <c r="AD19" s="22">
        <v>1</v>
      </c>
      <c r="AE19" s="22">
        <v>1</v>
      </c>
      <c r="AF19" s="22">
        <v>1</v>
      </c>
      <c r="AG19" s="22">
        <v>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40"/>
      <c r="AU19" s="91">
        <f t="shared" si="10"/>
        <v>190</v>
      </c>
      <c r="AV19" s="92">
        <f t="shared" si="11"/>
        <v>3</v>
      </c>
      <c r="AW19" s="92">
        <f t="shared" si="12"/>
        <v>30</v>
      </c>
      <c r="AX19" s="92">
        <f t="shared" si="13"/>
        <v>190</v>
      </c>
      <c r="AY19" s="23"/>
      <c r="AZ19" s="93">
        <f t="shared" si="14"/>
        <v>0</v>
      </c>
      <c r="BB19" s="5">
        <f t="shared" si="15"/>
        <v>0</v>
      </c>
      <c r="BC19" s="5">
        <f t="shared" si="16"/>
        <v>0</v>
      </c>
      <c r="BD19" s="5">
        <f t="shared" si="17"/>
        <v>0</v>
      </c>
      <c r="BE19" s="5">
        <f t="shared" si="18"/>
        <v>20</v>
      </c>
      <c r="BF19" s="5">
        <f t="shared" si="19"/>
        <v>20</v>
      </c>
      <c r="BG19" s="5">
        <f t="shared" si="20"/>
        <v>10</v>
      </c>
      <c r="BH19" s="5">
        <f t="shared" si="21"/>
        <v>0</v>
      </c>
      <c r="BI19" s="5">
        <f t="shared" si="22"/>
        <v>0</v>
      </c>
      <c r="BJ19" s="5">
        <f t="shared" si="23"/>
        <v>0</v>
      </c>
      <c r="BK19" s="5">
        <f t="shared" si="24"/>
        <v>0</v>
      </c>
      <c r="BL19" s="5">
        <f t="shared" si="25"/>
        <v>0</v>
      </c>
      <c r="BM19" s="5">
        <f t="shared" si="26"/>
        <v>10</v>
      </c>
      <c r="BN19" s="5">
        <f t="shared" si="27"/>
        <v>30</v>
      </c>
      <c r="BO19" s="5">
        <f t="shared" si="28"/>
        <v>0</v>
      </c>
      <c r="BP19" s="5">
        <f t="shared" si="29"/>
        <v>0</v>
      </c>
      <c r="BQ19" s="5">
        <f t="shared" si="30"/>
        <v>0</v>
      </c>
      <c r="BR19" s="5">
        <f t="shared" si="31"/>
        <v>20</v>
      </c>
      <c r="BS19" s="5">
        <f t="shared" si="32"/>
        <v>30</v>
      </c>
      <c r="BT19" s="5">
        <f t="shared" si="33"/>
        <v>0</v>
      </c>
      <c r="BU19" s="5">
        <f t="shared" si="34"/>
        <v>10</v>
      </c>
      <c r="BV19" s="5">
        <f t="shared" si="35"/>
        <v>20</v>
      </c>
      <c r="BW19" s="5">
        <f t="shared" si="36"/>
        <v>10</v>
      </c>
      <c r="BX19" s="5">
        <f t="shared" si="37"/>
        <v>10</v>
      </c>
      <c r="BY19" s="5">
        <f t="shared" si="38"/>
        <v>0</v>
      </c>
      <c r="BZ19" s="5">
        <f t="shared" si="39"/>
        <v>0</v>
      </c>
      <c r="CA19" s="5">
        <f t="shared" si="40"/>
        <v>0</v>
      </c>
      <c r="CB19" s="5">
        <f t="shared" si="41"/>
        <v>0</v>
      </c>
      <c r="CC19" s="5">
        <f t="shared" si="47"/>
        <v>0</v>
      </c>
      <c r="CD19" s="5">
        <f t="shared" si="48"/>
        <v>0</v>
      </c>
      <c r="CE19" s="5">
        <f t="shared" si="49"/>
        <v>0</v>
      </c>
      <c r="CF19" s="5">
        <f t="shared" si="50"/>
        <v>0</v>
      </c>
      <c r="CG19" s="5">
        <f t="shared" si="51"/>
        <v>0</v>
      </c>
      <c r="CH19" s="5">
        <f t="shared" si="52"/>
        <v>0</v>
      </c>
      <c r="CI19" s="5">
        <f t="shared" si="53"/>
        <v>0</v>
      </c>
      <c r="CJ19" s="5">
        <f t="shared" si="54"/>
        <v>0</v>
      </c>
      <c r="CK19" s="5">
        <f t="shared" si="55"/>
        <v>0</v>
      </c>
      <c r="CM19" s="3">
        <f t="shared" si="56"/>
        <v>210</v>
      </c>
      <c r="CN19" s="3">
        <f t="shared" si="43"/>
        <v>180</v>
      </c>
      <c r="CO19" s="5">
        <f t="shared" si="57"/>
        <v>30</v>
      </c>
      <c r="CQ19" s="8" t="str">
        <f t="shared" si="44"/>
        <v>MTB6023/F</v>
      </c>
      <c r="CR19" s="5">
        <f t="shared" si="45"/>
      </c>
    </row>
    <row r="20" spans="1:96" ht="12.75">
      <c r="A20" s="88">
        <v>11</v>
      </c>
      <c r="B20" s="9" t="str">
        <f t="shared" si="6"/>
        <v>A</v>
      </c>
      <c r="C20" s="9" t="str">
        <f t="shared" si="46"/>
        <v>M50</v>
      </c>
      <c r="D20" s="9" t="str">
        <f t="shared" si="7"/>
        <v>Solo</v>
      </c>
      <c r="E20" s="89" t="str">
        <f t="shared" si="8"/>
        <v>Ian Daniels</v>
      </c>
      <c r="F20" s="90">
        <f t="shared" si="9"/>
      </c>
      <c r="G20" s="29">
        <v>9</v>
      </c>
      <c r="H20" s="32">
        <v>14</v>
      </c>
      <c r="I20" s="29">
        <v>12</v>
      </c>
      <c r="J20" s="35">
        <v>35</v>
      </c>
      <c r="K20" s="39"/>
      <c r="L20" s="22"/>
      <c r="M20" s="22"/>
      <c r="N20" s="22">
        <v>1</v>
      </c>
      <c r="O20" s="22">
        <v>1</v>
      </c>
      <c r="P20" s="22"/>
      <c r="Q20" s="22">
        <v>1</v>
      </c>
      <c r="R20" s="22"/>
      <c r="S20" s="22"/>
      <c r="T20" s="22"/>
      <c r="U20" s="22"/>
      <c r="V20" s="22"/>
      <c r="W20" s="22"/>
      <c r="X20" s="22">
        <v>1</v>
      </c>
      <c r="Y20" s="22"/>
      <c r="Z20" s="22"/>
      <c r="AA20" s="22"/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40"/>
      <c r="AU20" s="91">
        <f t="shared" si="10"/>
        <v>180</v>
      </c>
      <c r="AV20" s="92">
        <f t="shared" si="11"/>
        <v>3</v>
      </c>
      <c r="AW20" s="92">
        <f t="shared" si="12"/>
        <v>21</v>
      </c>
      <c r="AX20" s="92">
        <f t="shared" si="13"/>
        <v>100</v>
      </c>
      <c r="AY20" s="23"/>
      <c r="AZ20" s="93">
        <f t="shared" si="14"/>
        <v>80</v>
      </c>
      <c r="BB20" s="5">
        <f t="shared" si="15"/>
        <v>0</v>
      </c>
      <c r="BC20" s="5">
        <f t="shared" si="16"/>
        <v>0</v>
      </c>
      <c r="BD20" s="5">
        <f t="shared" si="17"/>
        <v>0</v>
      </c>
      <c r="BE20" s="5">
        <f t="shared" si="18"/>
        <v>20</v>
      </c>
      <c r="BF20" s="5">
        <f t="shared" si="19"/>
        <v>20</v>
      </c>
      <c r="BG20" s="5">
        <f t="shared" si="20"/>
        <v>0</v>
      </c>
      <c r="BH20" s="5">
        <f t="shared" si="21"/>
        <v>30</v>
      </c>
      <c r="BI20" s="5">
        <f t="shared" si="22"/>
        <v>0</v>
      </c>
      <c r="BJ20" s="5">
        <f t="shared" si="23"/>
        <v>0</v>
      </c>
      <c r="BK20" s="5">
        <f t="shared" si="24"/>
        <v>0</v>
      </c>
      <c r="BL20" s="5">
        <f t="shared" si="25"/>
        <v>0</v>
      </c>
      <c r="BM20" s="5">
        <f t="shared" si="26"/>
        <v>0</v>
      </c>
      <c r="BN20" s="5">
        <f t="shared" si="27"/>
        <v>0</v>
      </c>
      <c r="BO20" s="5">
        <f t="shared" si="28"/>
        <v>20</v>
      </c>
      <c r="BP20" s="5">
        <f t="shared" si="29"/>
        <v>0</v>
      </c>
      <c r="BQ20" s="5">
        <f t="shared" si="30"/>
        <v>0</v>
      </c>
      <c r="BR20" s="5">
        <f t="shared" si="31"/>
        <v>0</v>
      </c>
      <c r="BS20" s="5">
        <f t="shared" si="32"/>
        <v>30</v>
      </c>
      <c r="BT20" s="5">
        <f t="shared" si="33"/>
        <v>20</v>
      </c>
      <c r="BU20" s="5">
        <f t="shared" si="34"/>
        <v>10</v>
      </c>
      <c r="BV20" s="5">
        <f t="shared" si="35"/>
        <v>20</v>
      </c>
      <c r="BW20" s="5">
        <f t="shared" si="36"/>
        <v>10</v>
      </c>
      <c r="BX20" s="5">
        <f t="shared" si="37"/>
        <v>0</v>
      </c>
      <c r="BY20" s="5">
        <f t="shared" si="38"/>
        <v>0</v>
      </c>
      <c r="BZ20" s="5">
        <f t="shared" si="39"/>
        <v>0</v>
      </c>
      <c r="CA20" s="5">
        <f t="shared" si="40"/>
        <v>0</v>
      </c>
      <c r="CB20" s="5">
        <f t="shared" si="41"/>
        <v>0</v>
      </c>
      <c r="CC20" s="5">
        <f t="shared" si="47"/>
        <v>0</v>
      </c>
      <c r="CD20" s="5">
        <f t="shared" si="48"/>
        <v>0</v>
      </c>
      <c r="CE20" s="5">
        <f t="shared" si="49"/>
        <v>0</v>
      </c>
      <c r="CF20" s="5">
        <f t="shared" si="50"/>
        <v>0</v>
      </c>
      <c r="CG20" s="5">
        <f t="shared" si="51"/>
        <v>0</v>
      </c>
      <c r="CH20" s="5">
        <f t="shared" si="52"/>
        <v>0</v>
      </c>
      <c r="CI20" s="5">
        <f t="shared" si="53"/>
        <v>0</v>
      </c>
      <c r="CJ20" s="5">
        <f t="shared" si="54"/>
        <v>0</v>
      </c>
      <c r="CK20" s="5">
        <f t="shared" si="55"/>
        <v>0</v>
      </c>
      <c r="CM20" s="3">
        <f t="shared" si="56"/>
        <v>201</v>
      </c>
      <c r="CN20" s="3">
        <f t="shared" si="43"/>
        <v>180</v>
      </c>
      <c r="CO20" s="5">
        <f t="shared" si="57"/>
        <v>21</v>
      </c>
      <c r="CQ20" s="8" t="str">
        <f t="shared" si="44"/>
        <v>MTB7461/F</v>
      </c>
      <c r="CR20" s="5">
        <f t="shared" si="45"/>
      </c>
    </row>
    <row r="21" spans="1:96" ht="12.75">
      <c r="A21" s="88">
        <v>12</v>
      </c>
      <c r="B21" s="9" t="str">
        <f t="shared" si="6"/>
        <v>A</v>
      </c>
      <c r="C21" s="9" t="str">
        <f t="shared" si="46"/>
        <v>M60</v>
      </c>
      <c r="D21" s="9" t="str">
        <f t="shared" si="7"/>
        <v>Solo</v>
      </c>
      <c r="E21" s="89" t="str">
        <f t="shared" si="8"/>
        <v>Geoffrey  Ford</v>
      </c>
      <c r="F21" s="90">
        <f t="shared" si="9"/>
      </c>
      <c r="G21" s="29">
        <v>9</v>
      </c>
      <c r="H21" s="32">
        <v>33</v>
      </c>
      <c r="I21" s="29">
        <v>12</v>
      </c>
      <c r="J21" s="35">
        <v>35</v>
      </c>
      <c r="K21" s="39"/>
      <c r="L21" s="22"/>
      <c r="M21" s="22"/>
      <c r="N21" s="22">
        <v>1</v>
      </c>
      <c r="O21" s="22">
        <v>1</v>
      </c>
      <c r="P21" s="22"/>
      <c r="Q21" s="22">
        <v>1</v>
      </c>
      <c r="R21" s="22"/>
      <c r="S21" s="22"/>
      <c r="T21" s="22"/>
      <c r="U21" s="22"/>
      <c r="V21" s="22"/>
      <c r="W21" s="22"/>
      <c r="X21" s="22"/>
      <c r="Y21" s="22">
        <v>1</v>
      </c>
      <c r="Z21" s="22">
        <v>1</v>
      </c>
      <c r="AA21" s="22">
        <v>1</v>
      </c>
      <c r="AB21" s="22"/>
      <c r="AC21" s="22"/>
      <c r="AD21" s="22"/>
      <c r="AE21" s="22">
        <v>1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40"/>
      <c r="AU21" s="91">
        <f t="shared" si="10"/>
        <v>140</v>
      </c>
      <c r="AV21" s="92">
        <f t="shared" si="11"/>
        <v>3</v>
      </c>
      <c r="AW21" s="92">
        <f t="shared" si="12"/>
        <v>2</v>
      </c>
      <c r="AX21" s="92">
        <f t="shared" si="13"/>
        <v>2</v>
      </c>
      <c r="AY21" s="23"/>
      <c r="AZ21" s="93">
        <f t="shared" si="14"/>
        <v>138</v>
      </c>
      <c r="BB21" s="5">
        <f t="shared" si="15"/>
        <v>0</v>
      </c>
      <c r="BC21" s="5">
        <f t="shared" si="16"/>
        <v>0</v>
      </c>
      <c r="BD21" s="5">
        <f t="shared" si="17"/>
        <v>0</v>
      </c>
      <c r="BE21" s="5">
        <f t="shared" si="18"/>
        <v>20</v>
      </c>
      <c r="BF21" s="5">
        <f t="shared" si="19"/>
        <v>20</v>
      </c>
      <c r="BG21" s="5">
        <f t="shared" si="20"/>
        <v>0</v>
      </c>
      <c r="BH21" s="5">
        <f t="shared" si="21"/>
        <v>30</v>
      </c>
      <c r="BI21" s="5">
        <f t="shared" si="22"/>
        <v>0</v>
      </c>
      <c r="BJ21" s="5">
        <f t="shared" si="23"/>
        <v>0</v>
      </c>
      <c r="BK21" s="5">
        <f t="shared" si="24"/>
        <v>0</v>
      </c>
      <c r="BL21" s="5">
        <f t="shared" si="25"/>
        <v>0</v>
      </c>
      <c r="BM21" s="5">
        <f t="shared" si="26"/>
        <v>0</v>
      </c>
      <c r="BN21" s="5">
        <f t="shared" si="27"/>
        <v>0</v>
      </c>
      <c r="BO21" s="5">
        <f t="shared" si="28"/>
        <v>0</v>
      </c>
      <c r="BP21" s="5">
        <f t="shared" si="29"/>
        <v>20</v>
      </c>
      <c r="BQ21" s="5">
        <f t="shared" si="30"/>
        <v>10</v>
      </c>
      <c r="BR21" s="5">
        <f t="shared" si="31"/>
        <v>20</v>
      </c>
      <c r="BS21" s="5">
        <f t="shared" si="32"/>
        <v>0</v>
      </c>
      <c r="BT21" s="5">
        <f t="shared" si="33"/>
        <v>0</v>
      </c>
      <c r="BU21" s="5">
        <f t="shared" si="34"/>
        <v>0</v>
      </c>
      <c r="BV21" s="5">
        <f t="shared" si="35"/>
        <v>20</v>
      </c>
      <c r="BW21" s="5">
        <f t="shared" si="36"/>
        <v>0</v>
      </c>
      <c r="BX21" s="5">
        <f t="shared" si="37"/>
        <v>0</v>
      </c>
      <c r="BY21" s="5">
        <f t="shared" si="38"/>
        <v>0</v>
      </c>
      <c r="BZ21" s="5">
        <f t="shared" si="39"/>
        <v>0</v>
      </c>
      <c r="CA21" s="5">
        <f t="shared" si="40"/>
        <v>0</v>
      </c>
      <c r="CB21" s="5">
        <f t="shared" si="41"/>
        <v>0</v>
      </c>
      <c r="CC21" s="5">
        <f t="shared" si="47"/>
        <v>0</v>
      </c>
      <c r="CD21" s="5">
        <f t="shared" si="48"/>
        <v>0</v>
      </c>
      <c r="CE21" s="5">
        <f t="shared" si="49"/>
        <v>0</v>
      </c>
      <c r="CF21" s="5">
        <f t="shared" si="50"/>
        <v>0</v>
      </c>
      <c r="CG21" s="5">
        <f t="shared" si="51"/>
        <v>0</v>
      </c>
      <c r="CH21" s="5">
        <f t="shared" si="52"/>
        <v>0</v>
      </c>
      <c r="CI21" s="5">
        <f t="shared" si="53"/>
        <v>0</v>
      </c>
      <c r="CJ21" s="5">
        <f t="shared" si="54"/>
        <v>0</v>
      </c>
      <c r="CK21" s="5">
        <f t="shared" si="55"/>
        <v>0</v>
      </c>
      <c r="CM21" s="3">
        <f t="shared" si="56"/>
        <v>182</v>
      </c>
      <c r="CN21" s="3">
        <f t="shared" si="43"/>
        <v>180</v>
      </c>
      <c r="CO21" s="5">
        <f t="shared" si="57"/>
        <v>2</v>
      </c>
      <c r="CQ21" s="8" t="str">
        <f t="shared" si="44"/>
        <v>MTB7902/F</v>
      </c>
      <c r="CR21" s="5">
        <f t="shared" si="45"/>
      </c>
    </row>
    <row r="22" spans="1:96" ht="12.75">
      <c r="A22" s="88">
        <v>13</v>
      </c>
      <c r="B22" s="9" t="str">
        <f t="shared" si="6"/>
        <v>A</v>
      </c>
      <c r="C22" s="9" t="str">
        <f t="shared" si="46"/>
        <v>M50</v>
      </c>
      <c r="D22" s="9" t="str">
        <f t="shared" si="7"/>
        <v>Solo</v>
      </c>
      <c r="E22" s="89" t="str">
        <f t="shared" si="8"/>
        <v>Philip Lewis</v>
      </c>
      <c r="F22" s="90">
        <f t="shared" si="9"/>
      </c>
      <c r="G22" s="29">
        <v>10</v>
      </c>
      <c r="H22" s="32">
        <v>7</v>
      </c>
      <c r="I22" s="29">
        <v>13</v>
      </c>
      <c r="J22" s="35">
        <v>34</v>
      </c>
      <c r="K22" s="39"/>
      <c r="L22" s="22"/>
      <c r="M22" s="22"/>
      <c r="N22" s="22">
        <v>1</v>
      </c>
      <c r="O22" s="22">
        <v>1</v>
      </c>
      <c r="P22" s="22">
        <v>1</v>
      </c>
      <c r="Q22" s="22">
        <v>1</v>
      </c>
      <c r="R22" s="22"/>
      <c r="S22" s="22"/>
      <c r="T22" s="22"/>
      <c r="U22" s="22"/>
      <c r="V22" s="22"/>
      <c r="W22" s="22"/>
      <c r="X22" s="22"/>
      <c r="Y22" s="22">
        <v>1</v>
      </c>
      <c r="Z22" s="22">
        <v>1</v>
      </c>
      <c r="AA22" s="22">
        <v>1</v>
      </c>
      <c r="AB22" s="22"/>
      <c r="AC22" s="22"/>
      <c r="AD22" s="22"/>
      <c r="AE22" s="22">
        <v>1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40"/>
      <c r="AU22" s="91">
        <f t="shared" si="10"/>
        <v>150</v>
      </c>
      <c r="AV22" s="92">
        <f t="shared" si="11"/>
        <v>3</v>
      </c>
      <c r="AW22" s="92">
        <f t="shared" si="12"/>
        <v>27</v>
      </c>
      <c r="AX22" s="92">
        <f t="shared" si="13"/>
        <v>150</v>
      </c>
      <c r="AY22" s="23"/>
      <c r="AZ22" s="93">
        <f t="shared" si="14"/>
        <v>0</v>
      </c>
      <c r="BB22" s="5">
        <f t="shared" si="15"/>
        <v>0</v>
      </c>
      <c r="BC22" s="5">
        <f t="shared" si="16"/>
        <v>0</v>
      </c>
      <c r="BD22" s="5">
        <f t="shared" si="17"/>
        <v>0</v>
      </c>
      <c r="BE22" s="5">
        <f t="shared" si="18"/>
        <v>20</v>
      </c>
      <c r="BF22" s="5">
        <f t="shared" si="19"/>
        <v>20</v>
      </c>
      <c r="BG22" s="5">
        <f t="shared" si="20"/>
        <v>10</v>
      </c>
      <c r="BH22" s="5">
        <f t="shared" si="21"/>
        <v>30</v>
      </c>
      <c r="BI22" s="5">
        <f t="shared" si="22"/>
        <v>0</v>
      </c>
      <c r="BJ22" s="5">
        <f t="shared" si="23"/>
        <v>0</v>
      </c>
      <c r="BK22" s="5">
        <f t="shared" si="24"/>
        <v>0</v>
      </c>
      <c r="BL22" s="5">
        <f t="shared" si="25"/>
        <v>0</v>
      </c>
      <c r="BM22" s="5">
        <f t="shared" si="26"/>
        <v>0</v>
      </c>
      <c r="BN22" s="5">
        <f t="shared" si="27"/>
        <v>0</v>
      </c>
      <c r="BO22" s="5">
        <f t="shared" si="28"/>
        <v>0</v>
      </c>
      <c r="BP22" s="5">
        <f t="shared" si="29"/>
        <v>20</v>
      </c>
      <c r="BQ22" s="5">
        <f t="shared" si="30"/>
        <v>10</v>
      </c>
      <c r="BR22" s="5">
        <f t="shared" si="31"/>
        <v>20</v>
      </c>
      <c r="BS22" s="5">
        <f t="shared" si="32"/>
        <v>0</v>
      </c>
      <c r="BT22" s="5">
        <f t="shared" si="33"/>
        <v>0</v>
      </c>
      <c r="BU22" s="5">
        <f t="shared" si="34"/>
        <v>0</v>
      </c>
      <c r="BV22" s="5">
        <f t="shared" si="35"/>
        <v>20</v>
      </c>
      <c r="BW22" s="5">
        <f t="shared" si="36"/>
        <v>0</v>
      </c>
      <c r="BX22" s="5">
        <f t="shared" si="37"/>
        <v>0</v>
      </c>
      <c r="BY22" s="5">
        <f t="shared" si="38"/>
        <v>0</v>
      </c>
      <c r="BZ22" s="5">
        <f t="shared" si="39"/>
        <v>0</v>
      </c>
      <c r="CA22" s="5">
        <f t="shared" si="40"/>
        <v>0</v>
      </c>
      <c r="CB22" s="5">
        <f t="shared" si="41"/>
        <v>0</v>
      </c>
      <c r="CC22" s="5">
        <f t="shared" si="47"/>
        <v>0</v>
      </c>
      <c r="CD22" s="5">
        <f t="shared" si="48"/>
        <v>0</v>
      </c>
      <c r="CE22" s="5">
        <f t="shared" si="49"/>
        <v>0</v>
      </c>
      <c r="CF22" s="5">
        <f t="shared" si="50"/>
        <v>0</v>
      </c>
      <c r="CG22" s="5">
        <f t="shared" si="51"/>
        <v>0</v>
      </c>
      <c r="CH22" s="5">
        <f t="shared" si="52"/>
        <v>0</v>
      </c>
      <c r="CI22" s="5">
        <f t="shared" si="53"/>
        <v>0</v>
      </c>
      <c r="CJ22" s="5">
        <f t="shared" si="54"/>
        <v>0</v>
      </c>
      <c r="CK22" s="5">
        <f t="shared" si="55"/>
        <v>0</v>
      </c>
      <c r="CM22" s="3">
        <f t="shared" si="56"/>
        <v>207</v>
      </c>
      <c r="CN22" s="3">
        <f t="shared" si="43"/>
        <v>180</v>
      </c>
      <c r="CO22" s="5">
        <f t="shared" si="57"/>
        <v>27</v>
      </c>
      <c r="CQ22" s="8" t="str">
        <f t="shared" si="44"/>
        <v>MTB7419/F</v>
      </c>
      <c r="CR22" s="5">
        <f t="shared" si="45"/>
      </c>
    </row>
    <row r="23" spans="1:96" ht="12.75">
      <c r="A23" s="88">
        <v>14</v>
      </c>
      <c r="B23" s="9" t="str">
        <f t="shared" si="6"/>
        <v>A</v>
      </c>
      <c r="C23" s="9" t="str">
        <f t="shared" si="46"/>
        <v>M50</v>
      </c>
      <c r="D23" s="9" t="str">
        <f t="shared" si="7"/>
        <v>Solo</v>
      </c>
      <c r="E23" s="89" t="str">
        <f t="shared" si="8"/>
        <v>John Wilton</v>
      </c>
      <c r="F23" s="90">
        <f t="shared" si="9"/>
      </c>
      <c r="G23" s="29">
        <v>9</v>
      </c>
      <c r="H23" s="32">
        <v>56</v>
      </c>
      <c r="I23" s="29">
        <v>13</v>
      </c>
      <c r="J23" s="35">
        <v>8</v>
      </c>
      <c r="K23" s="39"/>
      <c r="L23" s="22"/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/>
      <c r="T23" s="22"/>
      <c r="U23" s="22"/>
      <c r="V23" s="22"/>
      <c r="W23" s="22"/>
      <c r="X23" s="22">
        <v>1</v>
      </c>
      <c r="Y23" s="22"/>
      <c r="Z23" s="22">
        <v>1</v>
      </c>
      <c r="AA23" s="22">
        <v>1</v>
      </c>
      <c r="AB23" s="22">
        <v>1</v>
      </c>
      <c r="AC23" s="22"/>
      <c r="AD23" s="22"/>
      <c r="AE23" s="22">
        <v>1</v>
      </c>
      <c r="AF23" s="22">
        <v>1</v>
      </c>
      <c r="AG23" s="22">
        <v>1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40"/>
      <c r="AU23" s="91">
        <f t="shared" si="10"/>
        <v>220</v>
      </c>
      <c r="AV23" s="92">
        <f t="shared" si="11"/>
        <v>3</v>
      </c>
      <c r="AW23" s="92">
        <f t="shared" si="12"/>
        <v>12</v>
      </c>
      <c r="AX23" s="92">
        <f t="shared" si="13"/>
        <v>25</v>
      </c>
      <c r="AY23" s="23"/>
      <c r="AZ23" s="93">
        <f t="shared" si="14"/>
        <v>195</v>
      </c>
      <c r="BB23" s="5">
        <f t="shared" si="15"/>
        <v>0</v>
      </c>
      <c r="BC23" s="5">
        <f t="shared" si="16"/>
        <v>0</v>
      </c>
      <c r="BD23" s="5">
        <f t="shared" si="17"/>
        <v>10</v>
      </c>
      <c r="BE23" s="5">
        <f t="shared" si="18"/>
        <v>20</v>
      </c>
      <c r="BF23" s="5">
        <f t="shared" si="19"/>
        <v>20</v>
      </c>
      <c r="BG23" s="5">
        <f t="shared" si="20"/>
        <v>10</v>
      </c>
      <c r="BH23" s="5">
        <f t="shared" si="21"/>
        <v>30</v>
      </c>
      <c r="BI23" s="5">
        <f t="shared" si="22"/>
        <v>10</v>
      </c>
      <c r="BJ23" s="5">
        <f t="shared" si="23"/>
        <v>0</v>
      </c>
      <c r="BK23" s="5">
        <f t="shared" si="24"/>
        <v>0</v>
      </c>
      <c r="BL23" s="5">
        <f t="shared" si="25"/>
        <v>0</v>
      </c>
      <c r="BM23" s="5">
        <f t="shared" si="26"/>
        <v>0</v>
      </c>
      <c r="BN23" s="5">
        <f t="shared" si="27"/>
        <v>0</v>
      </c>
      <c r="BO23" s="5">
        <f t="shared" si="28"/>
        <v>20</v>
      </c>
      <c r="BP23" s="5">
        <f t="shared" si="29"/>
        <v>0</v>
      </c>
      <c r="BQ23" s="5">
        <f t="shared" si="30"/>
        <v>10</v>
      </c>
      <c r="BR23" s="5">
        <f t="shared" si="31"/>
        <v>20</v>
      </c>
      <c r="BS23" s="5">
        <f t="shared" si="32"/>
        <v>30</v>
      </c>
      <c r="BT23" s="5">
        <f t="shared" si="33"/>
        <v>0</v>
      </c>
      <c r="BU23" s="5">
        <f t="shared" si="34"/>
        <v>0</v>
      </c>
      <c r="BV23" s="5">
        <f t="shared" si="35"/>
        <v>20</v>
      </c>
      <c r="BW23" s="5">
        <f t="shared" si="36"/>
        <v>10</v>
      </c>
      <c r="BX23" s="5">
        <f t="shared" si="37"/>
        <v>10</v>
      </c>
      <c r="BY23" s="5">
        <f t="shared" si="38"/>
        <v>0</v>
      </c>
      <c r="BZ23" s="5">
        <f t="shared" si="39"/>
        <v>0</v>
      </c>
      <c r="CA23" s="5">
        <f t="shared" si="40"/>
        <v>0</v>
      </c>
      <c r="CB23" s="5">
        <f t="shared" si="41"/>
        <v>0</v>
      </c>
      <c r="CC23" s="5">
        <f t="shared" si="47"/>
        <v>0</v>
      </c>
      <c r="CD23" s="5">
        <f t="shared" si="48"/>
        <v>0</v>
      </c>
      <c r="CE23" s="5">
        <f t="shared" si="49"/>
        <v>0</v>
      </c>
      <c r="CF23" s="5">
        <f t="shared" si="50"/>
        <v>0</v>
      </c>
      <c r="CG23" s="5">
        <f t="shared" si="51"/>
        <v>0</v>
      </c>
      <c r="CH23" s="5">
        <f t="shared" si="52"/>
        <v>0</v>
      </c>
      <c r="CI23" s="5">
        <f t="shared" si="53"/>
        <v>0</v>
      </c>
      <c r="CJ23" s="5">
        <f t="shared" si="54"/>
        <v>0</v>
      </c>
      <c r="CK23" s="5">
        <f t="shared" si="55"/>
        <v>0</v>
      </c>
      <c r="CM23" s="3">
        <f t="shared" si="56"/>
        <v>192</v>
      </c>
      <c r="CN23" s="3">
        <f t="shared" si="43"/>
        <v>180</v>
      </c>
      <c r="CO23" s="5">
        <f t="shared" si="57"/>
        <v>12</v>
      </c>
      <c r="CQ23" s="8" t="str">
        <f t="shared" si="44"/>
        <v>MTB7459/F</v>
      </c>
      <c r="CR23" s="5">
        <f t="shared" si="45"/>
      </c>
    </row>
    <row r="24" spans="1:96" ht="12.75">
      <c r="A24" s="88">
        <v>15</v>
      </c>
      <c r="B24" s="9" t="str">
        <f t="shared" si="6"/>
        <v>A</v>
      </c>
      <c r="C24" s="9" t="str">
        <f t="shared" si="46"/>
        <v>M40</v>
      </c>
      <c r="D24" s="9" t="str">
        <f t="shared" si="7"/>
        <v>Solo</v>
      </c>
      <c r="E24" s="89" t="str">
        <f t="shared" si="8"/>
        <v>Andy Smith</v>
      </c>
      <c r="F24" s="90">
        <f t="shared" si="9"/>
      </c>
      <c r="G24" s="29">
        <v>9</v>
      </c>
      <c r="H24" s="32">
        <v>55</v>
      </c>
      <c r="I24" s="29">
        <v>12</v>
      </c>
      <c r="J24" s="35">
        <v>54</v>
      </c>
      <c r="K24" s="39"/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/>
      <c r="T24" s="22"/>
      <c r="U24" s="22"/>
      <c r="V24" s="22"/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22">
        <v>1</v>
      </c>
      <c r="AE24" s="22">
        <v>1</v>
      </c>
      <c r="AF24" s="22">
        <v>1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40"/>
      <c r="AU24" s="91">
        <f t="shared" si="10"/>
        <v>310</v>
      </c>
      <c r="AV24" s="92">
        <f t="shared" si="11"/>
        <v>2</v>
      </c>
      <c r="AW24" s="92">
        <f t="shared" si="12"/>
        <v>59</v>
      </c>
      <c r="AX24" s="92">
        <f t="shared" si="13"/>
        <v>0</v>
      </c>
      <c r="AY24" s="23"/>
      <c r="AZ24" s="93">
        <f t="shared" si="14"/>
        <v>310</v>
      </c>
      <c r="BB24" s="5">
        <f t="shared" si="15"/>
        <v>0</v>
      </c>
      <c r="BC24" s="5">
        <f t="shared" si="16"/>
        <v>20</v>
      </c>
      <c r="BD24" s="5">
        <f t="shared" si="17"/>
        <v>10</v>
      </c>
      <c r="BE24" s="5">
        <f t="shared" si="18"/>
        <v>20</v>
      </c>
      <c r="BF24" s="5">
        <f t="shared" si="19"/>
        <v>20</v>
      </c>
      <c r="BG24" s="5">
        <f t="shared" si="20"/>
        <v>10</v>
      </c>
      <c r="BH24" s="5">
        <f t="shared" si="21"/>
        <v>30</v>
      </c>
      <c r="BI24" s="5">
        <f t="shared" si="22"/>
        <v>10</v>
      </c>
      <c r="BJ24" s="5">
        <f t="shared" si="23"/>
        <v>0</v>
      </c>
      <c r="BK24" s="5">
        <f t="shared" si="24"/>
        <v>0</v>
      </c>
      <c r="BL24" s="5">
        <f t="shared" si="25"/>
        <v>0</v>
      </c>
      <c r="BM24" s="5">
        <f t="shared" si="26"/>
        <v>0</v>
      </c>
      <c r="BN24" s="5">
        <f t="shared" si="27"/>
        <v>30</v>
      </c>
      <c r="BO24" s="5">
        <f t="shared" si="28"/>
        <v>20</v>
      </c>
      <c r="BP24" s="5">
        <f t="shared" si="29"/>
        <v>20</v>
      </c>
      <c r="BQ24" s="5">
        <f t="shared" si="30"/>
        <v>10</v>
      </c>
      <c r="BR24" s="5">
        <f t="shared" si="31"/>
        <v>20</v>
      </c>
      <c r="BS24" s="5">
        <f t="shared" si="32"/>
        <v>30</v>
      </c>
      <c r="BT24" s="5">
        <f t="shared" si="33"/>
        <v>20</v>
      </c>
      <c r="BU24" s="5">
        <f t="shared" si="34"/>
        <v>10</v>
      </c>
      <c r="BV24" s="5">
        <f t="shared" si="35"/>
        <v>20</v>
      </c>
      <c r="BW24" s="5">
        <f t="shared" si="36"/>
        <v>10</v>
      </c>
      <c r="BX24" s="5">
        <f t="shared" si="37"/>
        <v>0</v>
      </c>
      <c r="BY24" s="5">
        <f t="shared" si="38"/>
        <v>0</v>
      </c>
      <c r="BZ24" s="5">
        <f t="shared" si="39"/>
        <v>0</v>
      </c>
      <c r="CA24" s="5">
        <f t="shared" si="40"/>
        <v>0</v>
      </c>
      <c r="CB24" s="5">
        <f t="shared" si="41"/>
        <v>0</v>
      </c>
      <c r="CC24" s="5">
        <f t="shared" si="47"/>
        <v>0</v>
      </c>
      <c r="CD24" s="5">
        <f t="shared" si="48"/>
        <v>0</v>
      </c>
      <c r="CE24" s="5">
        <f t="shared" si="49"/>
        <v>0</v>
      </c>
      <c r="CF24" s="5">
        <f t="shared" si="50"/>
        <v>0</v>
      </c>
      <c r="CG24" s="5">
        <f t="shared" si="51"/>
        <v>0</v>
      </c>
      <c r="CH24" s="5">
        <f t="shared" si="52"/>
        <v>0</v>
      </c>
      <c r="CI24" s="5">
        <f t="shared" si="53"/>
        <v>0</v>
      </c>
      <c r="CJ24" s="5">
        <f t="shared" si="54"/>
        <v>0</v>
      </c>
      <c r="CK24" s="5">
        <f t="shared" si="55"/>
        <v>0</v>
      </c>
      <c r="CM24" s="3">
        <f t="shared" si="56"/>
        <v>179</v>
      </c>
      <c r="CN24" s="3">
        <f t="shared" si="43"/>
        <v>180</v>
      </c>
      <c r="CO24" s="5">
        <f t="shared" si="57"/>
        <v>0</v>
      </c>
      <c r="CQ24" s="8" t="str">
        <f t="shared" si="44"/>
        <v>MTB7214/F</v>
      </c>
      <c r="CR24" s="5">
        <f t="shared" si="45"/>
      </c>
    </row>
    <row r="25" spans="1:96" ht="12.75">
      <c r="A25" s="88">
        <v>16</v>
      </c>
      <c r="B25" s="9" t="str">
        <f t="shared" si="6"/>
        <v>A</v>
      </c>
      <c r="C25" s="9" t="str">
        <f t="shared" si="46"/>
        <v>M50</v>
      </c>
      <c r="D25" s="9" t="str">
        <f t="shared" si="7"/>
        <v>Solo</v>
      </c>
      <c r="E25" s="89" t="str">
        <f t="shared" si="8"/>
        <v>Paul Shout</v>
      </c>
      <c r="F25" s="90">
        <f t="shared" si="9"/>
      </c>
      <c r="G25" s="29">
        <v>9</v>
      </c>
      <c r="H25" s="32">
        <v>54</v>
      </c>
      <c r="I25" s="29">
        <v>13</v>
      </c>
      <c r="J25" s="35">
        <v>2</v>
      </c>
      <c r="K25" s="39"/>
      <c r="L25" s="22">
        <v>1</v>
      </c>
      <c r="M25" s="22"/>
      <c r="N25" s="22">
        <v>1</v>
      </c>
      <c r="O25" s="22">
        <v>1</v>
      </c>
      <c r="P25" s="22"/>
      <c r="Q25" s="22">
        <v>1</v>
      </c>
      <c r="R25" s="22"/>
      <c r="S25" s="22">
        <v>1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40"/>
      <c r="AU25" s="91">
        <f t="shared" si="10"/>
        <v>140</v>
      </c>
      <c r="AV25" s="92">
        <f t="shared" si="11"/>
        <v>3</v>
      </c>
      <c r="AW25" s="92">
        <f t="shared" si="12"/>
        <v>8</v>
      </c>
      <c r="AX25" s="92">
        <f t="shared" si="13"/>
        <v>11</v>
      </c>
      <c r="AY25" s="23"/>
      <c r="AZ25" s="93">
        <f t="shared" si="14"/>
        <v>129</v>
      </c>
      <c r="BB25" s="5">
        <f t="shared" si="15"/>
        <v>0</v>
      </c>
      <c r="BC25" s="5">
        <f t="shared" si="16"/>
        <v>20</v>
      </c>
      <c r="BD25" s="5">
        <f t="shared" si="17"/>
        <v>0</v>
      </c>
      <c r="BE25" s="5">
        <f t="shared" si="18"/>
        <v>20</v>
      </c>
      <c r="BF25" s="5">
        <f t="shared" si="19"/>
        <v>20</v>
      </c>
      <c r="BG25" s="5">
        <f t="shared" si="20"/>
        <v>0</v>
      </c>
      <c r="BH25" s="5">
        <f t="shared" si="21"/>
        <v>30</v>
      </c>
      <c r="BI25" s="5">
        <f t="shared" si="22"/>
        <v>0</v>
      </c>
      <c r="BJ25" s="5">
        <f t="shared" si="23"/>
        <v>30</v>
      </c>
      <c r="BK25" s="5">
        <f t="shared" si="24"/>
        <v>0</v>
      </c>
      <c r="BL25" s="5">
        <f t="shared" si="25"/>
        <v>0</v>
      </c>
      <c r="BM25" s="5">
        <f t="shared" si="26"/>
        <v>0</v>
      </c>
      <c r="BN25" s="5">
        <f t="shared" si="27"/>
        <v>0</v>
      </c>
      <c r="BO25" s="5">
        <f t="shared" si="28"/>
        <v>0</v>
      </c>
      <c r="BP25" s="5">
        <f t="shared" si="29"/>
        <v>0</v>
      </c>
      <c r="BQ25" s="5">
        <f t="shared" si="30"/>
        <v>0</v>
      </c>
      <c r="BR25" s="5">
        <f t="shared" si="31"/>
        <v>0</v>
      </c>
      <c r="BS25" s="5">
        <f t="shared" si="32"/>
        <v>0</v>
      </c>
      <c r="BT25" s="5">
        <f t="shared" si="33"/>
        <v>0</v>
      </c>
      <c r="BU25" s="5">
        <f t="shared" si="34"/>
        <v>0</v>
      </c>
      <c r="BV25" s="5">
        <f t="shared" si="35"/>
        <v>20</v>
      </c>
      <c r="BW25" s="5">
        <f t="shared" si="36"/>
        <v>0</v>
      </c>
      <c r="BX25" s="5">
        <f t="shared" si="37"/>
        <v>0</v>
      </c>
      <c r="BY25" s="5">
        <f t="shared" si="38"/>
        <v>0</v>
      </c>
      <c r="BZ25" s="5">
        <f t="shared" si="39"/>
        <v>0</v>
      </c>
      <c r="CA25" s="5">
        <f t="shared" si="40"/>
        <v>0</v>
      </c>
      <c r="CB25" s="5">
        <f t="shared" si="41"/>
        <v>0</v>
      </c>
      <c r="CC25" s="5">
        <f t="shared" si="47"/>
        <v>0</v>
      </c>
      <c r="CD25" s="5">
        <f t="shared" si="48"/>
        <v>0</v>
      </c>
      <c r="CE25" s="5">
        <f t="shared" si="49"/>
        <v>0</v>
      </c>
      <c r="CF25" s="5">
        <f t="shared" si="50"/>
        <v>0</v>
      </c>
      <c r="CG25" s="5">
        <f t="shared" si="51"/>
        <v>0</v>
      </c>
      <c r="CH25" s="5">
        <f t="shared" si="52"/>
        <v>0</v>
      </c>
      <c r="CI25" s="5">
        <f t="shared" si="53"/>
        <v>0</v>
      </c>
      <c r="CJ25" s="5">
        <f t="shared" si="54"/>
        <v>0</v>
      </c>
      <c r="CK25" s="5">
        <f t="shared" si="55"/>
        <v>0</v>
      </c>
      <c r="CM25" s="3">
        <f t="shared" si="56"/>
        <v>188</v>
      </c>
      <c r="CN25" s="3">
        <f t="shared" si="43"/>
        <v>180</v>
      </c>
      <c r="CO25" s="5">
        <f t="shared" si="57"/>
        <v>8</v>
      </c>
      <c r="CQ25" s="8" t="str">
        <f t="shared" si="44"/>
        <v>MTB7468/F</v>
      </c>
      <c r="CR25" s="5">
        <f t="shared" si="45"/>
      </c>
    </row>
    <row r="26" spans="1:96" ht="12.75">
      <c r="A26" s="88">
        <v>17</v>
      </c>
      <c r="B26" s="9" t="str">
        <f t="shared" si="6"/>
        <v>A</v>
      </c>
      <c r="C26" s="9" t="str">
        <f t="shared" si="46"/>
        <v>M60</v>
      </c>
      <c r="D26" s="9" t="str">
        <f t="shared" si="7"/>
        <v>Solo</v>
      </c>
      <c r="E26" s="89" t="str">
        <f t="shared" si="8"/>
        <v>Mike Snell</v>
      </c>
      <c r="F26" s="90">
        <f t="shared" si="9"/>
      </c>
      <c r="G26" s="29">
        <v>9</v>
      </c>
      <c r="H26" s="32">
        <v>51</v>
      </c>
      <c r="I26" s="29">
        <v>12</v>
      </c>
      <c r="J26" s="35">
        <v>58</v>
      </c>
      <c r="K26" s="39">
        <v>1</v>
      </c>
      <c r="L26" s="22">
        <v>1</v>
      </c>
      <c r="M26" s="22">
        <v>1</v>
      </c>
      <c r="N26" s="22"/>
      <c r="O26" s="22"/>
      <c r="P26" s="22"/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2"/>
      <c r="W26" s="22">
        <v>1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40"/>
      <c r="AU26" s="91">
        <f t="shared" si="10"/>
        <v>170</v>
      </c>
      <c r="AV26" s="92">
        <f t="shared" si="11"/>
        <v>3</v>
      </c>
      <c r="AW26" s="92">
        <f t="shared" si="12"/>
        <v>7</v>
      </c>
      <c r="AX26" s="92">
        <f t="shared" si="13"/>
        <v>9</v>
      </c>
      <c r="AY26" s="23"/>
      <c r="AZ26" s="93">
        <f t="shared" si="14"/>
        <v>161</v>
      </c>
      <c r="BB26" s="5">
        <f t="shared" si="15"/>
        <v>10</v>
      </c>
      <c r="BC26" s="5">
        <f t="shared" si="16"/>
        <v>20</v>
      </c>
      <c r="BD26" s="5">
        <f t="shared" si="17"/>
        <v>10</v>
      </c>
      <c r="BE26" s="5">
        <f t="shared" si="18"/>
        <v>0</v>
      </c>
      <c r="BF26" s="5">
        <f t="shared" si="19"/>
        <v>0</v>
      </c>
      <c r="BG26" s="5">
        <f t="shared" si="20"/>
        <v>0</v>
      </c>
      <c r="BH26" s="5">
        <f t="shared" si="21"/>
        <v>30</v>
      </c>
      <c r="BI26" s="5">
        <f t="shared" si="22"/>
        <v>10</v>
      </c>
      <c r="BJ26" s="5">
        <f t="shared" si="23"/>
        <v>30</v>
      </c>
      <c r="BK26" s="5">
        <f t="shared" si="24"/>
        <v>10</v>
      </c>
      <c r="BL26" s="5">
        <f t="shared" si="25"/>
        <v>20</v>
      </c>
      <c r="BM26" s="5">
        <f t="shared" si="26"/>
        <v>0</v>
      </c>
      <c r="BN26" s="5">
        <f t="shared" si="27"/>
        <v>30</v>
      </c>
      <c r="BO26" s="5">
        <f t="shared" si="28"/>
        <v>0</v>
      </c>
      <c r="BP26" s="5">
        <f t="shared" si="29"/>
        <v>0</v>
      </c>
      <c r="BQ26" s="5">
        <f t="shared" si="30"/>
        <v>0</v>
      </c>
      <c r="BR26" s="5">
        <f t="shared" si="31"/>
        <v>0</v>
      </c>
      <c r="BS26" s="5">
        <f t="shared" si="32"/>
        <v>0</v>
      </c>
      <c r="BT26" s="5">
        <f t="shared" si="33"/>
        <v>0</v>
      </c>
      <c r="BU26" s="5">
        <f t="shared" si="34"/>
        <v>0</v>
      </c>
      <c r="BV26" s="5">
        <f t="shared" si="35"/>
        <v>0</v>
      </c>
      <c r="BW26" s="5">
        <f t="shared" si="36"/>
        <v>0</v>
      </c>
      <c r="BX26" s="5">
        <f t="shared" si="37"/>
        <v>0</v>
      </c>
      <c r="BY26" s="5">
        <f t="shared" si="38"/>
        <v>0</v>
      </c>
      <c r="BZ26" s="5">
        <f t="shared" si="39"/>
        <v>0</v>
      </c>
      <c r="CA26" s="5">
        <f t="shared" si="40"/>
        <v>0</v>
      </c>
      <c r="CB26" s="5">
        <f t="shared" si="41"/>
        <v>0</v>
      </c>
      <c r="CC26" s="5">
        <f t="shared" si="47"/>
        <v>0</v>
      </c>
      <c r="CD26" s="5">
        <f t="shared" si="48"/>
        <v>0</v>
      </c>
      <c r="CE26" s="5">
        <f t="shared" si="49"/>
        <v>0</v>
      </c>
      <c r="CF26" s="5">
        <f t="shared" si="50"/>
        <v>0</v>
      </c>
      <c r="CG26" s="5">
        <f t="shared" si="51"/>
        <v>0</v>
      </c>
      <c r="CH26" s="5">
        <f t="shared" si="52"/>
        <v>0</v>
      </c>
      <c r="CI26" s="5">
        <f t="shared" si="53"/>
        <v>0</v>
      </c>
      <c r="CJ26" s="5">
        <f t="shared" si="54"/>
        <v>0</v>
      </c>
      <c r="CK26" s="5">
        <f t="shared" si="55"/>
        <v>0</v>
      </c>
      <c r="CM26" s="3">
        <f t="shared" si="56"/>
        <v>187</v>
      </c>
      <c r="CN26" s="3">
        <f t="shared" si="43"/>
        <v>180</v>
      </c>
      <c r="CO26" s="5">
        <f t="shared" si="57"/>
        <v>7</v>
      </c>
      <c r="CQ26" s="8" t="str">
        <f t="shared" si="44"/>
        <v>MTB7570/F</v>
      </c>
      <c r="CR26" s="5">
        <f t="shared" si="45"/>
      </c>
    </row>
    <row r="27" spans="1:96" ht="12.75">
      <c r="A27" s="88">
        <v>18</v>
      </c>
      <c r="B27" s="9" t="str">
        <f t="shared" si="6"/>
        <v>A</v>
      </c>
      <c r="C27" s="9" t="str">
        <f t="shared" si="46"/>
        <v>W40</v>
      </c>
      <c r="D27" s="9" t="str">
        <f t="shared" si="7"/>
        <v>Solo</v>
      </c>
      <c r="E27" s="89" t="str">
        <f t="shared" si="8"/>
        <v>Lisa  Foster</v>
      </c>
      <c r="F27" s="90">
        <f t="shared" si="9"/>
      </c>
      <c r="G27" s="29">
        <v>9</v>
      </c>
      <c r="H27" s="32">
        <v>15</v>
      </c>
      <c r="I27" s="29">
        <v>12</v>
      </c>
      <c r="J27" s="35">
        <v>22</v>
      </c>
      <c r="K27" s="39"/>
      <c r="L27" s="22"/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>
        <v>1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40"/>
      <c r="AU27" s="91">
        <f t="shared" si="10"/>
        <v>150</v>
      </c>
      <c r="AV27" s="92">
        <f t="shared" si="11"/>
        <v>3</v>
      </c>
      <c r="AW27" s="92">
        <f t="shared" si="12"/>
        <v>7</v>
      </c>
      <c r="AX27" s="92">
        <f t="shared" si="13"/>
        <v>9</v>
      </c>
      <c r="AY27" s="23"/>
      <c r="AZ27" s="93">
        <f t="shared" si="14"/>
        <v>141</v>
      </c>
      <c r="BB27" s="5">
        <f t="shared" si="15"/>
        <v>0</v>
      </c>
      <c r="BC27" s="5">
        <f t="shared" si="16"/>
        <v>0</v>
      </c>
      <c r="BD27" s="5">
        <f t="shared" si="17"/>
        <v>10</v>
      </c>
      <c r="BE27" s="5">
        <f t="shared" si="18"/>
        <v>20</v>
      </c>
      <c r="BF27" s="5">
        <f t="shared" si="19"/>
        <v>20</v>
      </c>
      <c r="BG27" s="5">
        <f t="shared" si="20"/>
        <v>10</v>
      </c>
      <c r="BH27" s="5">
        <f t="shared" si="21"/>
        <v>30</v>
      </c>
      <c r="BI27" s="5">
        <f t="shared" si="22"/>
        <v>10</v>
      </c>
      <c r="BJ27" s="5">
        <f t="shared" si="23"/>
        <v>30</v>
      </c>
      <c r="BK27" s="5">
        <f t="shared" si="24"/>
        <v>0</v>
      </c>
      <c r="BL27" s="5">
        <f t="shared" si="25"/>
        <v>0</v>
      </c>
      <c r="BM27" s="5">
        <f t="shared" si="26"/>
        <v>0</v>
      </c>
      <c r="BN27" s="5">
        <f t="shared" si="27"/>
        <v>0</v>
      </c>
      <c r="BO27" s="5">
        <f t="shared" si="28"/>
        <v>0</v>
      </c>
      <c r="BP27" s="5">
        <f t="shared" si="29"/>
        <v>0</v>
      </c>
      <c r="BQ27" s="5">
        <f t="shared" si="30"/>
        <v>0</v>
      </c>
      <c r="BR27" s="5">
        <f t="shared" si="31"/>
        <v>0</v>
      </c>
      <c r="BS27" s="5">
        <f t="shared" si="32"/>
        <v>0</v>
      </c>
      <c r="BT27" s="5">
        <f t="shared" si="33"/>
        <v>0</v>
      </c>
      <c r="BU27" s="5">
        <f t="shared" si="34"/>
        <v>0</v>
      </c>
      <c r="BV27" s="5">
        <f t="shared" si="35"/>
        <v>20</v>
      </c>
      <c r="BW27" s="5">
        <f t="shared" si="36"/>
        <v>0</v>
      </c>
      <c r="BX27" s="5">
        <f t="shared" si="37"/>
        <v>0</v>
      </c>
      <c r="BY27" s="5">
        <f t="shared" si="38"/>
        <v>0</v>
      </c>
      <c r="BZ27" s="5">
        <f t="shared" si="39"/>
        <v>0</v>
      </c>
      <c r="CA27" s="5">
        <f t="shared" si="40"/>
        <v>0</v>
      </c>
      <c r="CB27" s="5">
        <f t="shared" si="41"/>
        <v>0</v>
      </c>
      <c r="CC27" s="5">
        <f t="shared" si="47"/>
        <v>0</v>
      </c>
      <c r="CD27" s="5">
        <f t="shared" si="48"/>
        <v>0</v>
      </c>
      <c r="CE27" s="5">
        <f t="shared" si="49"/>
        <v>0</v>
      </c>
      <c r="CF27" s="5">
        <f t="shared" si="50"/>
        <v>0</v>
      </c>
      <c r="CG27" s="5">
        <f t="shared" si="51"/>
        <v>0</v>
      </c>
      <c r="CH27" s="5">
        <f t="shared" si="52"/>
        <v>0</v>
      </c>
      <c r="CI27" s="5">
        <f t="shared" si="53"/>
        <v>0</v>
      </c>
      <c r="CJ27" s="5">
        <f t="shared" si="54"/>
        <v>0</v>
      </c>
      <c r="CK27" s="5">
        <f t="shared" si="55"/>
        <v>0</v>
      </c>
      <c r="CM27" s="3">
        <f t="shared" si="56"/>
        <v>187</v>
      </c>
      <c r="CN27" s="3">
        <f t="shared" si="43"/>
        <v>180</v>
      </c>
      <c r="CO27" s="5">
        <f t="shared" si="57"/>
        <v>7</v>
      </c>
      <c r="CQ27" s="8" t="str">
        <f t="shared" si="44"/>
        <v>MTB6456/F</v>
      </c>
      <c r="CR27" s="5">
        <f t="shared" si="45"/>
      </c>
    </row>
    <row r="28" spans="1:96" ht="12.75">
      <c r="A28" s="88">
        <v>19</v>
      </c>
      <c r="B28" s="9" t="str">
        <f t="shared" si="6"/>
        <v>A</v>
      </c>
      <c r="C28" s="9" t="str">
        <f t="shared" si="46"/>
        <v>M50</v>
      </c>
      <c r="D28" s="9" t="str">
        <f t="shared" si="7"/>
        <v>Solo</v>
      </c>
      <c r="E28" s="89" t="str">
        <f t="shared" si="8"/>
        <v>Richard Mccann</v>
      </c>
      <c r="F28" s="90">
        <f t="shared" si="9"/>
      </c>
      <c r="G28" s="29">
        <v>9</v>
      </c>
      <c r="H28" s="32">
        <v>27</v>
      </c>
      <c r="I28" s="29">
        <v>12</v>
      </c>
      <c r="J28" s="35">
        <v>40</v>
      </c>
      <c r="K28" s="39"/>
      <c r="L28" s="22"/>
      <c r="M28" s="22"/>
      <c r="N28" s="22"/>
      <c r="O28" s="22">
        <v>1</v>
      </c>
      <c r="P28" s="22">
        <v>1</v>
      </c>
      <c r="Q28" s="22"/>
      <c r="R28" s="22"/>
      <c r="S28" s="22"/>
      <c r="T28" s="22"/>
      <c r="U28" s="22"/>
      <c r="V28" s="22"/>
      <c r="W28" s="22"/>
      <c r="X28" s="22">
        <v>1</v>
      </c>
      <c r="Y28" s="22">
        <v>1</v>
      </c>
      <c r="Z28" s="22">
        <v>1</v>
      </c>
      <c r="AA28" s="22"/>
      <c r="AB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40"/>
      <c r="AU28" s="91">
        <f t="shared" si="10"/>
        <v>170</v>
      </c>
      <c r="AV28" s="92">
        <f t="shared" si="11"/>
        <v>3</v>
      </c>
      <c r="AW28" s="92">
        <f t="shared" si="12"/>
        <v>13</v>
      </c>
      <c r="AX28" s="92">
        <f t="shared" si="13"/>
        <v>30</v>
      </c>
      <c r="AY28" s="23"/>
      <c r="AZ28" s="93">
        <f t="shared" si="14"/>
        <v>140</v>
      </c>
      <c r="BB28" s="5">
        <f t="shared" si="15"/>
        <v>0</v>
      </c>
      <c r="BC28" s="5">
        <f t="shared" si="16"/>
        <v>0</v>
      </c>
      <c r="BD28" s="5">
        <f t="shared" si="17"/>
        <v>0</v>
      </c>
      <c r="BE28" s="5">
        <f t="shared" si="18"/>
        <v>0</v>
      </c>
      <c r="BF28" s="5">
        <f t="shared" si="19"/>
        <v>20</v>
      </c>
      <c r="BG28" s="5">
        <f t="shared" si="20"/>
        <v>10</v>
      </c>
      <c r="BH28" s="5">
        <f t="shared" si="21"/>
        <v>0</v>
      </c>
      <c r="BI28" s="5">
        <f t="shared" si="22"/>
        <v>0</v>
      </c>
      <c r="BJ28" s="5">
        <f t="shared" si="23"/>
        <v>0</v>
      </c>
      <c r="BK28" s="5">
        <f t="shared" si="24"/>
        <v>0</v>
      </c>
      <c r="BL28" s="5">
        <f t="shared" si="25"/>
        <v>0</v>
      </c>
      <c r="BM28" s="5">
        <f t="shared" si="26"/>
        <v>0</v>
      </c>
      <c r="BN28" s="5">
        <f t="shared" si="27"/>
        <v>0</v>
      </c>
      <c r="BO28" s="5">
        <f t="shared" si="28"/>
        <v>20</v>
      </c>
      <c r="BP28" s="5">
        <f t="shared" si="29"/>
        <v>20</v>
      </c>
      <c r="BQ28" s="5">
        <f t="shared" si="30"/>
        <v>10</v>
      </c>
      <c r="BR28" s="5">
        <f t="shared" si="31"/>
        <v>0</v>
      </c>
      <c r="BS28" s="5">
        <f t="shared" si="32"/>
        <v>30</v>
      </c>
      <c r="BT28" s="5">
        <f t="shared" si="33"/>
        <v>20</v>
      </c>
      <c r="BU28" s="5">
        <f t="shared" si="34"/>
        <v>10</v>
      </c>
      <c r="BV28" s="5">
        <f t="shared" si="35"/>
        <v>20</v>
      </c>
      <c r="BW28" s="5">
        <f t="shared" si="36"/>
        <v>10</v>
      </c>
      <c r="BX28" s="5">
        <f t="shared" si="37"/>
        <v>0</v>
      </c>
      <c r="BY28" s="5">
        <f t="shared" si="38"/>
        <v>0</v>
      </c>
      <c r="BZ28" s="5">
        <f t="shared" si="39"/>
        <v>0</v>
      </c>
      <c r="CA28" s="5">
        <f t="shared" si="40"/>
        <v>0</v>
      </c>
      <c r="CB28" s="5">
        <f t="shared" si="41"/>
        <v>0</v>
      </c>
      <c r="CC28" s="5">
        <f t="shared" si="47"/>
        <v>0</v>
      </c>
      <c r="CD28" s="5">
        <f t="shared" si="48"/>
        <v>0</v>
      </c>
      <c r="CE28" s="5">
        <f t="shared" si="49"/>
        <v>0</v>
      </c>
      <c r="CF28" s="5">
        <f t="shared" si="50"/>
        <v>0</v>
      </c>
      <c r="CG28" s="5">
        <f t="shared" si="51"/>
        <v>0</v>
      </c>
      <c r="CH28" s="5">
        <f t="shared" si="52"/>
        <v>0</v>
      </c>
      <c r="CI28" s="5">
        <f t="shared" si="53"/>
        <v>0</v>
      </c>
      <c r="CJ28" s="5">
        <f t="shared" si="54"/>
        <v>0</v>
      </c>
      <c r="CK28" s="5">
        <f t="shared" si="55"/>
        <v>0</v>
      </c>
      <c r="CM28" s="3">
        <f t="shared" si="56"/>
        <v>193</v>
      </c>
      <c r="CN28" s="3">
        <f t="shared" si="43"/>
        <v>180</v>
      </c>
      <c r="CO28" s="5">
        <f t="shared" si="57"/>
        <v>13</v>
      </c>
      <c r="CQ28" s="8" t="str">
        <f t="shared" si="44"/>
        <v>MTB7774/F</v>
      </c>
      <c r="CR28" s="5">
        <f t="shared" si="45"/>
      </c>
    </row>
    <row r="29" spans="1:96" ht="12.75">
      <c r="A29" s="88">
        <v>20</v>
      </c>
      <c r="B29" s="9" t="str">
        <f t="shared" si="6"/>
        <v>A</v>
      </c>
      <c r="C29" s="9" t="str">
        <f t="shared" si="46"/>
        <v>M50</v>
      </c>
      <c r="D29" s="9" t="str">
        <f t="shared" si="7"/>
        <v>Solo</v>
      </c>
      <c r="E29" s="89" t="str">
        <f t="shared" si="8"/>
        <v>Steven Davidson  (No Show)</v>
      </c>
      <c r="F29" s="90">
        <f t="shared" si="9"/>
      </c>
      <c r="G29" s="29"/>
      <c r="H29" s="32"/>
      <c r="I29" s="29"/>
      <c r="J29" s="35"/>
      <c r="K29" s="39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40"/>
      <c r="AU29" s="91">
        <f t="shared" si="10"/>
        <v>0</v>
      </c>
      <c r="AV29" s="92">
        <f t="shared" si="11"/>
      </c>
      <c r="AW29" s="92">
        <f t="shared" si="12"/>
      </c>
      <c r="AX29" s="92">
        <f t="shared" si="13"/>
        <v>0</v>
      </c>
      <c r="AY29" s="23"/>
      <c r="AZ29" s="93">
        <f t="shared" si="14"/>
        <v>0</v>
      </c>
      <c r="BB29" s="5">
        <f t="shared" si="15"/>
        <v>0</v>
      </c>
      <c r="BC29" s="5">
        <f t="shared" si="16"/>
        <v>0</v>
      </c>
      <c r="BD29" s="5">
        <f t="shared" si="17"/>
        <v>0</v>
      </c>
      <c r="BE29" s="5">
        <f t="shared" si="18"/>
        <v>0</v>
      </c>
      <c r="BF29" s="5">
        <f t="shared" si="19"/>
        <v>0</v>
      </c>
      <c r="BG29" s="5">
        <f t="shared" si="20"/>
        <v>0</v>
      </c>
      <c r="BH29" s="5">
        <f t="shared" si="21"/>
        <v>0</v>
      </c>
      <c r="BI29" s="5">
        <f t="shared" si="22"/>
        <v>0</v>
      </c>
      <c r="BJ29" s="5">
        <f t="shared" si="23"/>
        <v>0</v>
      </c>
      <c r="BK29" s="5">
        <f t="shared" si="24"/>
        <v>0</v>
      </c>
      <c r="BL29" s="5">
        <f t="shared" si="25"/>
        <v>0</v>
      </c>
      <c r="BM29" s="5">
        <f t="shared" si="26"/>
        <v>0</v>
      </c>
      <c r="BN29" s="5">
        <f t="shared" si="27"/>
        <v>0</v>
      </c>
      <c r="BO29" s="5">
        <f t="shared" si="28"/>
        <v>0</v>
      </c>
      <c r="BP29" s="5">
        <f t="shared" si="29"/>
        <v>0</v>
      </c>
      <c r="BQ29" s="5">
        <f t="shared" si="30"/>
        <v>0</v>
      </c>
      <c r="BR29" s="5">
        <f t="shared" si="31"/>
        <v>0</v>
      </c>
      <c r="BS29" s="5">
        <f t="shared" si="32"/>
        <v>0</v>
      </c>
      <c r="BT29" s="5">
        <f t="shared" si="33"/>
        <v>0</v>
      </c>
      <c r="BU29" s="5">
        <f t="shared" si="34"/>
        <v>0</v>
      </c>
      <c r="BV29" s="5">
        <f t="shared" si="35"/>
        <v>0</v>
      </c>
      <c r="BW29" s="5">
        <f t="shared" si="36"/>
        <v>0</v>
      </c>
      <c r="BX29" s="5">
        <f t="shared" si="37"/>
        <v>0</v>
      </c>
      <c r="BY29" s="5">
        <f t="shared" si="38"/>
        <v>0</v>
      </c>
      <c r="BZ29" s="5">
        <f t="shared" si="39"/>
        <v>0</v>
      </c>
      <c r="CA29" s="5">
        <f t="shared" si="40"/>
        <v>0</v>
      </c>
      <c r="CB29" s="5">
        <f t="shared" si="41"/>
        <v>0</v>
      </c>
      <c r="CC29" s="5">
        <f t="shared" si="47"/>
        <v>0</v>
      </c>
      <c r="CD29" s="5">
        <f t="shared" si="48"/>
        <v>0</v>
      </c>
      <c r="CE29" s="5">
        <f t="shared" si="49"/>
        <v>0</v>
      </c>
      <c r="CF29" s="5">
        <f t="shared" si="50"/>
        <v>0</v>
      </c>
      <c r="CG29" s="5">
        <f t="shared" si="51"/>
        <v>0</v>
      </c>
      <c r="CH29" s="5">
        <f t="shared" si="52"/>
        <v>0</v>
      </c>
      <c r="CI29" s="5">
        <f t="shared" si="53"/>
        <v>0</v>
      </c>
      <c r="CJ29" s="5">
        <f t="shared" si="54"/>
        <v>0</v>
      </c>
      <c r="CK29" s="5">
        <f t="shared" si="55"/>
        <v>0</v>
      </c>
      <c r="CM29" s="3">
        <f t="shared" si="56"/>
        <v>0</v>
      </c>
      <c r="CN29" s="3">
        <f t="shared" si="43"/>
        <v>180</v>
      </c>
      <c r="CO29" s="5">
        <f t="shared" si="57"/>
        <v>0</v>
      </c>
      <c r="CQ29" s="8" t="str">
        <f t="shared" si="44"/>
        <v>MTB2669/F</v>
      </c>
      <c r="CR29" s="5">
        <f t="shared" si="45"/>
      </c>
    </row>
    <row r="30" spans="1:96" ht="12.75">
      <c r="A30" s="88">
        <v>21</v>
      </c>
      <c r="B30" s="9" t="str">
        <f t="shared" si="6"/>
        <v>A</v>
      </c>
      <c r="C30" s="9" t="str">
        <f t="shared" si="46"/>
        <v>M60</v>
      </c>
      <c r="D30" s="9" t="str">
        <f t="shared" si="7"/>
        <v>Solo</v>
      </c>
      <c r="E30" s="89" t="str">
        <f t="shared" si="8"/>
        <v>Dave Tipper</v>
      </c>
      <c r="F30" s="90">
        <f t="shared" si="9"/>
      </c>
      <c r="G30" s="29">
        <v>9</v>
      </c>
      <c r="H30" s="32">
        <v>23</v>
      </c>
      <c r="I30" s="29">
        <v>12</v>
      </c>
      <c r="J30" s="35">
        <v>35</v>
      </c>
      <c r="K30" s="39"/>
      <c r="L30" s="22"/>
      <c r="M30" s="22"/>
      <c r="N30" s="22">
        <v>1</v>
      </c>
      <c r="O30" s="22">
        <v>1</v>
      </c>
      <c r="P30" s="22">
        <v>1</v>
      </c>
      <c r="Q30" s="22">
        <v>1</v>
      </c>
      <c r="R30" s="22"/>
      <c r="S30" s="22"/>
      <c r="T30" s="22"/>
      <c r="U30" s="22"/>
      <c r="V30" s="22"/>
      <c r="W30" s="22"/>
      <c r="X30" s="22"/>
      <c r="Y30" s="22"/>
      <c r="Z30" s="22">
        <v>1</v>
      </c>
      <c r="AA30" s="22">
        <v>1</v>
      </c>
      <c r="AB30" s="22">
        <v>1</v>
      </c>
      <c r="AC30" s="22"/>
      <c r="AD30" s="22"/>
      <c r="AE30" s="22">
        <v>1</v>
      </c>
      <c r="AF30" s="22">
        <v>1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40"/>
      <c r="AU30" s="91">
        <f t="shared" si="10"/>
        <v>170</v>
      </c>
      <c r="AV30" s="92">
        <f t="shared" si="11"/>
        <v>3</v>
      </c>
      <c r="AW30" s="92">
        <f t="shared" si="12"/>
        <v>12</v>
      </c>
      <c r="AX30" s="92">
        <f t="shared" si="13"/>
        <v>25</v>
      </c>
      <c r="AY30" s="23"/>
      <c r="AZ30" s="93">
        <f t="shared" si="14"/>
        <v>145</v>
      </c>
      <c r="BB30" s="5">
        <f t="shared" si="15"/>
        <v>0</v>
      </c>
      <c r="BC30" s="5">
        <f t="shared" si="16"/>
        <v>0</v>
      </c>
      <c r="BD30" s="5">
        <f t="shared" si="17"/>
        <v>0</v>
      </c>
      <c r="BE30" s="5">
        <f t="shared" si="18"/>
        <v>20</v>
      </c>
      <c r="BF30" s="5">
        <f t="shared" si="19"/>
        <v>20</v>
      </c>
      <c r="BG30" s="5">
        <f t="shared" si="20"/>
        <v>10</v>
      </c>
      <c r="BH30" s="5">
        <f t="shared" si="21"/>
        <v>30</v>
      </c>
      <c r="BI30" s="5">
        <f t="shared" si="22"/>
        <v>0</v>
      </c>
      <c r="BJ30" s="5">
        <f t="shared" si="23"/>
        <v>0</v>
      </c>
      <c r="BK30" s="5">
        <f t="shared" si="24"/>
        <v>0</v>
      </c>
      <c r="BL30" s="5">
        <f t="shared" si="25"/>
        <v>0</v>
      </c>
      <c r="BM30" s="5">
        <f t="shared" si="26"/>
        <v>0</v>
      </c>
      <c r="BN30" s="5">
        <f t="shared" si="27"/>
        <v>0</v>
      </c>
      <c r="BO30" s="5">
        <f t="shared" si="28"/>
        <v>0</v>
      </c>
      <c r="BP30" s="5">
        <f t="shared" si="29"/>
        <v>0</v>
      </c>
      <c r="BQ30" s="5">
        <f t="shared" si="30"/>
        <v>10</v>
      </c>
      <c r="BR30" s="5">
        <f t="shared" si="31"/>
        <v>20</v>
      </c>
      <c r="BS30" s="5">
        <f t="shared" si="32"/>
        <v>30</v>
      </c>
      <c r="BT30" s="5">
        <f t="shared" si="33"/>
        <v>0</v>
      </c>
      <c r="BU30" s="5">
        <f t="shared" si="34"/>
        <v>0</v>
      </c>
      <c r="BV30" s="5">
        <f t="shared" si="35"/>
        <v>20</v>
      </c>
      <c r="BW30" s="5">
        <f t="shared" si="36"/>
        <v>10</v>
      </c>
      <c r="BX30" s="5">
        <f t="shared" si="37"/>
        <v>0</v>
      </c>
      <c r="BY30" s="5">
        <f t="shared" si="38"/>
        <v>0</v>
      </c>
      <c r="BZ30" s="5">
        <f t="shared" si="39"/>
        <v>0</v>
      </c>
      <c r="CA30" s="5">
        <f t="shared" si="40"/>
        <v>0</v>
      </c>
      <c r="CB30" s="5">
        <f t="shared" si="41"/>
        <v>0</v>
      </c>
      <c r="CC30" s="5">
        <f t="shared" si="47"/>
        <v>0</v>
      </c>
      <c r="CD30" s="5">
        <f t="shared" si="48"/>
        <v>0</v>
      </c>
      <c r="CE30" s="5">
        <f t="shared" si="49"/>
        <v>0</v>
      </c>
      <c r="CF30" s="5">
        <f t="shared" si="50"/>
        <v>0</v>
      </c>
      <c r="CG30" s="5">
        <f t="shared" si="51"/>
        <v>0</v>
      </c>
      <c r="CH30" s="5">
        <f t="shared" si="52"/>
        <v>0</v>
      </c>
      <c r="CI30" s="5">
        <f t="shared" si="53"/>
        <v>0</v>
      </c>
      <c r="CJ30" s="5">
        <f t="shared" si="54"/>
        <v>0</v>
      </c>
      <c r="CK30" s="5">
        <f t="shared" si="55"/>
        <v>0</v>
      </c>
      <c r="CM30" s="3">
        <f t="shared" si="56"/>
        <v>192</v>
      </c>
      <c r="CN30" s="3">
        <f t="shared" si="43"/>
        <v>180</v>
      </c>
      <c r="CO30" s="5">
        <f t="shared" si="57"/>
        <v>12</v>
      </c>
      <c r="CQ30" s="8" t="str">
        <f t="shared" si="44"/>
        <v>MTB0952/F</v>
      </c>
      <c r="CR30" s="5">
        <f t="shared" si="45"/>
      </c>
    </row>
    <row r="31" spans="1:96" ht="12.75">
      <c r="A31" s="88">
        <v>22</v>
      </c>
      <c r="B31" s="9" t="str">
        <f t="shared" si="6"/>
        <v>A</v>
      </c>
      <c r="C31" s="9" t="str">
        <f t="shared" si="46"/>
        <v>W50</v>
      </c>
      <c r="D31" s="9" t="str">
        <f t="shared" si="7"/>
        <v>Solo</v>
      </c>
      <c r="E31" s="89" t="str">
        <f t="shared" si="8"/>
        <v>Tina Waters</v>
      </c>
      <c r="F31" s="90">
        <f t="shared" si="9"/>
      </c>
      <c r="G31" s="29">
        <v>8</v>
      </c>
      <c r="H31" s="32">
        <v>47</v>
      </c>
      <c r="I31" s="29">
        <v>11</v>
      </c>
      <c r="J31" s="35">
        <v>40</v>
      </c>
      <c r="K31" s="39">
        <v>1</v>
      </c>
      <c r="L31" s="22">
        <v>1</v>
      </c>
      <c r="M31" s="22"/>
      <c r="N31" s="22">
        <v>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40"/>
      <c r="AU31" s="91">
        <f t="shared" si="10"/>
        <v>50</v>
      </c>
      <c r="AV31" s="92">
        <f t="shared" si="11"/>
        <v>2</v>
      </c>
      <c r="AW31" s="92">
        <f t="shared" si="12"/>
        <v>53</v>
      </c>
      <c r="AX31" s="92">
        <f t="shared" si="13"/>
        <v>0</v>
      </c>
      <c r="AY31" s="23"/>
      <c r="AZ31" s="93">
        <f t="shared" si="14"/>
        <v>50</v>
      </c>
      <c r="BB31" s="5">
        <f t="shared" si="15"/>
        <v>10</v>
      </c>
      <c r="BC31" s="5">
        <f t="shared" si="16"/>
        <v>20</v>
      </c>
      <c r="BD31" s="5">
        <f t="shared" si="17"/>
        <v>0</v>
      </c>
      <c r="BE31" s="5">
        <f t="shared" si="18"/>
        <v>20</v>
      </c>
      <c r="BF31" s="5">
        <f t="shared" si="19"/>
        <v>0</v>
      </c>
      <c r="BG31" s="5">
        <f t="shared" si="20"/>
        <v>0</v>
      </c>
      <c r="BH31" s="5">
        <f t="shared" si="21"/>
        <v>0</v>
      </c>
      <c r="BI31" s="5">
        <f t="shared" si="22"/>
        <v>0</v>
      </c>
      <c r="BJ31" s="5">
        <f t="shared" si="23"/>
        <v>0</v>
      </c>
      <c r="BK31" s="5">
        <f t="shared" si="24"/>
        <v>0</v>
      </c>
      <c r="BL31" s="5">
        <f t="shared" si="25"/>
        <v>0</v>
      </c>
      <c r="BM31" s="5">
        <f t="shared" si="26"/>
        <v>0</v>
      </c>
      <c r="BN31" s="5">
        <f t="shared" si="27"/>
        <v>0</v>
      </c>
      <c r="BO31" s="5">
        <f t="shared" si="28"/>
        <v>0</v>
      </c>
      <c r="BP31" s="5">
        <f t="shared" si="29"/>
        <v>0</v>
      </c>
      <c r="BQ31" s="5">
        <f t="shared" si="30"/>
        <v>0</v>
      </c>
      <c r="BR31" s="5">
        <f t="shared" si="31"/>
        <v>0</v>
      </c>
      <c r="BS31" s="5">
        <f t="shared" si="32"/>
        <v>0</v>
      </c>
      <c r="BT31" s="5">
        <f t="shared" si="33"/>
        <v>0</v>
      </c>
      <c r="BU31" s="5">
        <f t="shared" si="34"/>
        <v>0</v>
      </c>
      <c r="BV31" s="5">
        <f t="shared" si="35"/>
        <v>0</v>
      </c>
      <c r="BW31" s="5">
        <f t="shared" si="36"/>
        <v>0</v>
      </c>
      <c r="BX31" s="5">
        <f t="shared" si="37"/>
        <v>0</v>
      </c>
      <c r="BY31" s="5">
        <f t="shared" si="38"/>
        <v>0</v>
      </c>
      <c r="BZ31" s="5">
        <f t="shared" si="39"/>
        <v>0</v>
      </c>
      <c r="CA31" s="5">
        <f t="shared" si="40"/>
        <v>0</v>
      </c>
      <c r="CB31" s="5">
        <f t="shared" si="41"/>
        <v>0</v>
      </c>
      <c r="CC31" s="5">
        <f t="shared" si="47"/>
        <v>0</v>
      </c>
      <c r="CD31" s="5">
        <f t="shared" si="48"/>
        <v>0</v>
      </c>
      <c r="CE31" s="5">
        <f t="shared" si="49"/>
        <v>0</v>
      </c>
      <c r="CF31" s="5">
        <f t="shared" si="50"/>
        <v>0</v>
      </c>
      <c r="CG31" s="5">
        <f t="shared" si="51"/>
        <v>0</v>
      </c>
      <c r="CH31" s="5">
        <f t="shared" si="52"/>
        <v>0</v>
      </c>
      <c r="CI31" s="5">
        <f t="shared" si="53"/>
        <v>0</v>
      </c>
      <c r="CJ31" s="5">
        <f t="shared" si="54"/>
        <v>0</v>
      </c>
      <c r="CK31" s="5">
        <f t="shared" si="55"/>
        <v>0</v>
      </c>
      <c r="CM31" s="3">
        <f t="shared" si="56"/>
        <v>173</v>
      </c>
      <c r="CN31" s="3">
        <f t="shared" si="43"/>
        <v>180</v>
      </c>
      <c r="CO31" s="5">
        <f t="shared" si="57"/>
        <v>0</v>
      </c>
      <c r="CQ31" s="8" t="str">
        <f t="shared" si="44"/>
        <v>MTB8851/F</v>
      </c>
      <c r="CR31" s="5">
        <f t="shared" si="45"/>
      </c>
    </row>
    <row r="32" spans="1:96" ht="12.75">
      <c r="A32" s="88">
        <v>23</v>
      </c>
      <c r="B32" s="9" t="str">
        <f t="shared" si="6"/>
        <v>A</v>
      </c>
      <c r="C32" s="9" t="str">
        <f t="shared" si="46"/>
        <v>M50</v>
      </c>
      <c r="D32" s="9" t="str">
        <f t="shared" si="7"/>
        <v>Solo</v>
      </c>
      <c r="E32" s="89" t="str">
        <f t="shared" si="8"/>
        <v>Malcolm Waters</v>
      </c>
      <c r="F32" s="90">
        <f t="shared" si="9"/>
      </c>
      <c r="G32" s="29">
        <v>8</v>
      </c>
      <c r="H32" s="32">
        <v>47</v>
      </c>
      <c r="I32" s="29">
        <v>11</v>
      </c>
      <c r="J32" s="35">
        <v>40</v>
      </c>
      <c r="K32" s="39">
        <v>1</v>
      </c>
      <c r="L32" s="22">
        <v>1</v>
      </c>
      <c r="M32" s="22"/>
      <c r="N32" s="22">
        <v>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40"/>
      <c r="AU32" s="91">
        <f t="shared" si="10"/>
        <v>50</v>
      </c>
      <c r="AV32" s="92">
        <f t="shared" si="11"/>
        <v>2</v>
      </c>
      <c r="AW32" s="92">
        <f t="shared" si="12"/>
        <v>53</v>
      </c>
      <c r="AX32" s="92">
        <f t="shared" si="13"/>
        <v>0</v>
      </c>
      <c r="AY32" s="23"/>
      <c r="AZ32" s="93">
        <f t="shared" si="14"/>
        <v>50</v>
      </c>
      <c r="BB32" s="5">
        <f t="shared" si="15"/>
        <v>10</v>
      </c>
      <c r="BC32" s="5">
        <f t="shared" si="16"/>
        <v>20</v>
      </c>
      <c r="BD32" s="5">
        <f t="shared" si="17"/>
        <v>0</v>
      </c>
      <c r="BE32" s="5">
        <f t="shared" si="18"/>
        <v>20</v>
      </c>
      <c r="BF32" s="5">
        <f t="shared" si="19"/>
        <v>0</v>
      </c>
      <c r="BG32" s="5">
        <f t="shared" si="20"/>
        <v>0</v>
      </c>
      <c r="BH32" s="5">
        <f t="shared" si="21"/>
        <v>0</v>
      </c>
      <c r="BI32" s="5">
        <f t="shared" si="22"/>
        <v>0</v>
      </c>
      <c r="BJ32" s="5">
        <f t="shared" si="23"/>
        <v>0</v>
      </c>
      <c r="BK32" s="5">
        <f t="shared" si="24"/>
        <v>0</v>
      </c>
      <c r="BL32" s="5">
        <f t="shared" si="25"/>
        <v>0</v>
      </c>
      <c r="BM32" s="5">
        <f t="shared" si="26"/>
        <v>0</v>
      </c>
      <c r="BN32" s="5">
        <f t="shared" si="27"/>
        <v>0</v>
      </c>
      <c r="BO32" s="5">
        <f t="shared" si="28"/>
        <v>0</v>
      </c>
      <c r="BP32" s="5">
        <f t="shared" si="29"/>
        <v>0</v>
      </c>
      <c r="BQ32" s="5">
        <f t="shared" si="30"/>
        <v>0</v>
      </c>
      <c r="BR32" s="5">
        <f t="shared" si="31"/>
        <v>0</v>
      </c>
      <c r="BS32" s="5">
        <f t="shared" si="32"/>
        <v>0</v>
      </c>
      <c r="BT32" s="5">
        <f t="shared" si="33"/>
        <v>0</v>
      </c>
      <c r="BU32" s="5">
        <f t="shared" si="34"/>
        <v>0</v>
      </c>
      <c r="BV32" s="5">
        <f t="shared" si="35"/>
        <v>0</v>
      </c>
      <c r="BW32" s="5">
        <f t="shared" si="36"/>
        <v>0</v>
      </c>
      <c r="BX32" s="5">
        <f t="shared" si="37"/>
        <v>0</v>
      </c>
      <c r="BY32" s="5">
        <f t="shared" si="38"/>
        <v>0</v>
      </c>
      <c r="BZ32" s="5">
        <f t="shared" si="39"/>
        <v>0</v>
      </c>
      <c r="CA32" s="5">
        <f t="shared" si="40"/>
        <v>0</v>
      </c>
      <c r="CB32" s="5">
        <f t="shared" si="41"/>
        <v>0</v>
      </c>
      <c r="CC32" s="5">
        <f t="shared" si="47"/>
        <v>0</v>
      </c>
      <c r="CD32" s="5">
        <f t="shared" si="48"/>
        <v>0</v>
      </c>
      <c r="CE32" s="5">
        <f t="shared" si="49"/>
        <v>0</v>
      </c>
      <c r="CF32" s="5">
        <f t="shared" si="50"/>
        <v>0</v>
      </c>
      <c r="CG32" s="5">
        <f t="shared" si="51"/>
        <v>0</v>
      </c>
      <c r="CH32" s="5">
        <f t="shared" si="52"/>
        <v>0</v>
      </c>
      <c r="CI32" s="5">
        <f t="shared" si="53"/>
        <v>0</v>
      </c>
      <c r="CJ32" s="5">
        <f t="shared" si="54"/>
        <v>0</v>
      </c>
      <c r="CK32" s="5">
        <f t="shared" si="55"/>
        <v>0</v>
      </c>
      <c r="CM32" s="3">
        <f t="shared" si="56"/>
        <v>173</v>
      </c>
      <c r="CN32" s="3">
        <f t="shared" si="43"/>
        <v>180</v>
      </c>
      <c r="CO32" s="5">
        <f t="shared" si="57"/>
        <v>0</v>
      </c>
      <c r="CQ32" s="8" t="str">
        <f t="shared" si="44"/>
        <v>MTB8915/F</v>
      </c>
      <c r="CR32" s="5">
        <f t="shared" si="45"/>
      </c>
    </row>
    <row r="33" spans="1:96" ht="12.75">
      <c r="A33" s="88">
        <v>24</v>
      </c>
      <c r="B33" s="9" t="str">
        <f t="shared" si="6"/>
        <v>A</v>
      </c>
      <c r="C33" s="9" t="str">
        <f t="shared" si="46"/>
        <v>M50</v>
      </c>
      <c r="D33" s="9" t="str">
        <f t="shared" si="7"/>
        <v>Solo</v>
      </c>
      <c r="E33" s="89" t="str">
        <f t="shared" si="8"/>
        <v>Ian Haigh</v>
      </c>
      <c r="F33" s="90">
        <f t="shared" si="9"/>
      </c>
      <c r="G33" s="29">
        <v>9</v>
      </c>
      <c r="H33" s="32">
        <v>12</v>
      </c>
      <c r="I33" s="29">
        <v>11</v>
      </c>
      <c r="J33" s="35">
        <v>58</v>
      </c>
      <c r="K33" s="39"/>
      <c r="L33" s="22"/>
      <c r="M33" s="22">
        <v>1</v>
      </c>
      <c r="N33" s="22"/>
      <c r="O33" s="22">
        <v>1</v>
      </c>
      <c r="P33" s="22">
        <v>1</v>
      </c>
      <c r="Q33" s="22"/>
      <c r="R33" s="22">
        <v>1</v>
      </c>
      <c r="S33" s="22"/>
      <c r="T33" s="22"/>
      <c r="U33" s="22"/>
      <c r="V33" s="22"/>
      <c r="W33" s="22"/>
      <c r="X33" s="22"/>
      <c r="Y33" s="22"/>
      <c r="Z33" s="22"/>
      <c r="AA33" s="22">
        <v>1</v>
      </c>
      <c r="AB33" s="22">
        <v>1</v>
      </c>
      <c r="AC33" s="22"/>
      <c r="AD33" s="22"/>
      <c r="AE33" s="22">
        <v>1</v>
      </c>
      <c r="AF33" s="22">
        <v>1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40"/>
      <c r="AU33" s="91">
        <f t="shared" si="10"/>
        <v>130</v>
      </c>
      <c r="AV33" s="92">
        <f t="shared" si="11"/>
        <v>2</v>
      </c>
      <c r="AW33" s="92">
        <f t="shared" si="12"/>
        <v>46</v>
      </c>
      <c r="AX33" s="92">
        <f t="shared" si="13"/>
        <v>0</v>
      </c>
      <c r="AY33" s="23"/>
      <c r="AZ33" s="93">
        <f t="shared" si="14"/>
        <v>130</v>
      </c>
      <c r="BB33" s="5">
        <f t="shared" si="15"/>
        <v>0</v>
      </c>
      <c r="BC33" s="5">
        <f t="shared" si="16"/>
        <v>0</v>
      </c>
      <c r="BD33" s="5">
        <f t="shared" si="17"/>
        <v>10</v>
      </c>
      <c r="BE33" s="5">
        <f t="shared" si="18"/>
        <v>0</v>
      </c>
      <c r="BF33" s="5">
        <f t="shared" si="19"/>
        <v>20</v>
      </c>
      <c r="BG33" s="5">
        <f t="shared" si="20"/>
        <v>10</v>
      </c>
      <c r="BH33" s="5">
        <f t="shared" si="21"/>
        <v>0</v>
      </c>
      <c r="BI33" s="5">
        <f t="shared" si="22"/>
        <v>10</v>
      </c>
      <c r="BJ33" s="5">
        <f t="shared" si="23"/>
        <v>0</v>
      </c>
      <c r="BK33" s="5">
        <f t="shared" si="24"/>
        <v>0</v>
      </c>
      <c r="BL33" s="5">
        <f t="shared" si="25"/>
        <v>0</v>
      </c>
      <c r="BM33" s="5">
        <f t="shared" si="26"/>
        <v>0</v>
      </c>
      <c r="BN33" s="5">
        <f t="shared" si="27"/>
        <v>0</v>
      </c>
      <c r="BO33" s="5">
        <f t="shared" si="28"/>
        <v>0</v>
      </c>
      <c r="BP33" s="5">
        <f t="shared" si="29"/>
        <v>0</v>
      </c>
      <c r="BQ33" s="5">
        <f t="shared" si="30"/>
        <v>0</v>
      </c>
      <c r="BR33" s="5">
        <f t="shared" si="31"/>
        <v>20</v>
      </c>
      <c r="BS33" s="5">
        <f t="shared" si="32"/>
        <v>30</v>
      </c>
      <c r="BT33" s="5">
        <f t="shared" si="33"/>
        <v>0</v>
      </c>
      <c r="BU33" s="5">
        <f t="shared" si="34"/>
        <v>0</v>
      </c>
      <c r="BV33" s="5">
        <f t="shared" si="35"/>
        <v>20</v>
      </c>
      <c r="BW33" s="5">
        <f t="shared" si="36"/>
        <v>10</v>
      </c>
      <c r="BX33" s="5">
        <f t="shared" si="37"/>
        <v>0</v>
      </c>
      <c r="BY33" s="5">
        <f t="shared" si="38"/>
        <v>0</v>
      </c>
      <c r="BZ33" s="5">
        <f t="shared" si="39"/>
        <v>0</v>
      </c>
      <c r="CA33" s="5">
        <f t="shared" si="40"/>
        <v>0</v>
      </c>
      <c r="CB33" s="5">
        <f t="shared" si="41"/>
        <v>0</v>
      </c>
      <c r="CC33" s="5">
        <f t="shared" si="47"/>
        <v>0</v>
      </c>
      <c r="CD33" s="5">
        <f t="shared" si="48"/>
        <v>0</v>
      </c>
      <c r="CE33" s="5">
        <f t="shared" si="49"/>
        <v>0</v>
      </c>
      <c r="CF33" s="5">
        <f t="shared" si="50"/>
        <v>0</v>
      </c>
      <c r="CG33" s="5">
        <f t="shared" si="51"/>
        <v>0</v>
      </c>
      <c r="CH33" s="5">
        <f t="shared" si="52"/>
        <v>0</v>
      </c>
      <c r="CI33" s="5">
        <f t="shared" si="53"/>
        <v>0</v>
      </c>
      <c r="CJ33" s="5">
        <f t="shared" si="54"/>
        <v>0</v>
      </c>
      <c r="CK33" s="5">
        <f t="shared" si="55"/>
        <v>0</v>
      </c>
      <c r="CM33" s="3">
        <f t="shared" si="56"/>
        <v>166</v>
      </c>
      <c r="CN33" s="3">
        <f t="shared" si="43"/>
        <v>180</v>
      </c>
      <c r="CO33" s="5">
        <f t="shared" si="57"/>
        <v>0</v>
      </c>
      <c r="CQ33" s="8" t="str">
        <f t="shared" si="44"/>
        <v>MTB7473/F</v>
      </c>
      <c r="CR33" s="5">
        <f t="shared" si="45"/>
      </c>
    </row>
    <row r="34" spans="1:96" ht="12.75">
      <c r="A34" s="88">
        <v>25</v>
      </c>
      <c r="B34" s="9" t="str">
        <f t="shared" si="6"/>
        <v>A</v>
      </c>
      <c r="C34" s="9" t="str">
        <f t="shared" si="46"/>
        <v>M60</v>
      </c>
      <c r="D34" s="9" t="str">
        <f t="shared" si="7"/>
        <v>Solo</v>
      </c>
      <c r="E34" s="89" t="str">
        <f t="shared" si="8"/>
        <v>Alan Shergold</v>
      </c>
      <c r="F34" s="90">
        <f t="shared" si="9"/>
      </c>
      <c r="G34" s="29">
        <v>10</v>
      </c>
      <c r="H34" s="32">
        <v>11</v>
      </c>
      <c r="I34" s="29">
        <v>13</v>
      </c>
      <c r="J34" s="35">
        <v>20</v>
      </c>
      <c r="K34" s="39"/>
      <c r="L34" s="22"/>
      <c r="M34" s="22"/>
      <c r="N34" s="22">
        <v>1</v>
      </c>
      <c r="O34" s="22">
        <v>1</v>
      </c>
      <c r="P34" s="22"/>
      <c r="Q34" s="22">
        <v>1</v>
      </c>
      <c r="R34" s="22"/>
      <c r="S34" s="22"/>
      <c r="T34" s="22"/>
      <c r="U34" s="22"/>
      <c r="V34" s="22"/>
      <c r="W34" s="22"/>
      <c r="X34" s="22"/>
      <c r="Y34" s="22">
        <v>1</v>
      </c>
      <c r="Z34" s="22">
        <v>1</v>
      </c>
      <c r="AA34" s="22">
        <v>1</v>
      </c>
      <c r="AB34" s="22"/>
      <c r="AC34" s="22"/>
      <c r="AD34" s="22"/>
      <c r="AE34" s="22">
        <v>1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40"/>
      <c r="AU34" s="91">
        <f t="shared" si="10"/>
        <v>140</v>
      </c>
      <c r="AV34" s="92">
        <f t="shared" si="11"/>
        <v>3</v>
      </c>
      <c r="AW34" s="92">
        <f t="shared" si="12"/>
        <v>9</v>
      </c>
      <c r="AX34" s="92">
        <f t="shared" si="13"/>
        <v>13</v>
      </c>
      <c r="AY34" s="23"/>
      <c r="AZ34" s="93">
        <f t="shared" si="14"/>
        <v>127</v>
      </c>
      <c r="BB34" s="5">
        <f t="shared" si="15"/>
        <v>0</v>
      </c>
      <c r="BC34" s="5">
        <f t="shared" si="16"/>
        <v>0</v>
      </c>
      <c r="BD34" s="5">
        <f t="shared" si="17"/>
        <v>0</v>
      </c>
      <c r="BE34" s="5">
        <f t="shared" si="18"/>
        <v>20</v>
      </c>
      <c r="BF34" s="5">
        <f t="shared" si="19"/>
        <v>20</v>
      </c>
      <c r="BG34" s="5">
        <f t="shared" si="20"/>
        <v>0</v>
      </c>
      <c r="BH34" s="5">
        <f t="shared" si="21"/>
        <v>30</v>
      </c>
      <c r="BI34" s="5">
        <f t="shared" si="22"/>
        <v>0</v>
      </c>
      <c r="BJ34" s="5">
        <f t="shared" si="23"/>
        <v>0</v>
      </c>
      <c r="BK34" s="5">
        <f t="shared" si="24"/>
        <v>0</v>
      </c>
      <c r="BL34" s="5">
        <f t="shared" si="25"/>
        <v>0</v>
      </c>
      <c r="BM34" s="5">
        <f t="shared" si="26"/>
        <v>0</v>
      </c>
      <c r="BN34" s="5">
        <f t="shared" si="27"/>
        <v>0</v>
      </c>
      <c r="BO34" s="5">
        <f t="shared" si="28"/>
        <v>0</v>
      </c>
      <c r="BP34" s="5">
        <f t="shared" si="29"/>
        <v>20</v>
      </c>
      <c r="BQ34" s="5">
        <f t="shared" si="30"/>
        <v>10</v>
      </c>
      <c r="BR34" s="5">
        <f t="shared" si="31"/>
        <v>20</v>
      </c>
      <c r="BS34" s="5">
        <f t="shared" si="32"/>
        <v>0</v>
      </c>
      <c r="BT34" s="5">
        <f t="shared" si="33"/>
        <v>0</v>
      </c>
      <c r="BU34" s="5">
        <f t="shared" si="34"/>
        <v>0</v>
      </c>
      <c r="BV34" s="5">
        <f t="shared" si="35"/>
        <v>20</v>
      </c>
      <c r="BW34" s="5">
        <f t="shared" si="36"/>
        <v>0</v>
      </c>
      <c r="BX34" s="5">
        <f t="shared" si="37"/>
        <v>0</v>
      </c>
      <c r="BY34" s="5">
        <f t="shared" si="38"/>
        <v>0</v>
      </c>
      <c r="BZ34" s="5">
        <f t="shared" si="39"/>
        <v>0</v>
      </c>
      <c r="CA34" s="5">
        <f t="shared" si="40"/>
        <v>0</v>
      </c>
      <c r="CB34" s="5">
        <f t="shared" si="41"/>
        <v>0</v>
      </c>
      <c r="CC34" s="5">
        <f t="shared" si="47"/>
        <v>0</v>
      </c>
      <c r="CD34" s="5">
        <f t="shared" si="48"/>
        <v>0</v>
      </c>
      <c r="CE34" s="5">
        <f t="shared" si="49"/>
        <v>0</v>
      </c>
      <c r="CF34" s="5">
        <f t="shared" si="50"/>
        <v>0</v>
      </c>
      <c r="CG34" s="5">
        <f t="shared" si="51"/>
        <v>0</v>
      </c>
      <c r="CH34" s="5">
        <f t="shared" si="52"/>
        <v>0</v>
      </c>
      <c r="CI34" s="5">
        <f t="shared" si="53"/>
        <v>0</v>
      </c>
      <c r="CJ34" s="5">
        <f t="shared" si="54"/>
        <v>0</v>
      </c>
      <c r="CK34" s="5">
        <f t="shared" si="55"/>
        <v>0</v>
      </c>
      <c r="CM34" s="3">
        <f t="shared" si="56"/>
        <v>189</v>
      </c>
      <c r="CN34" s="3">
        <f t="shared" si="43"/>
        <v>180</v>
      </c>
      <c r="CO34" s="5">
        <f t="shared" si="57"/>
        <v>9</v>
      </c>
      <c r="CQ34" s="8" t="str">
        <f t="shared" si="44"/>
        <v>MTB8859/F</v>
      </c>
      <c r="CR34" s="5">
        <f t="shared" si="45"/>
      </c>
    </row>
    <row r="35" spans="1:96" ht="12.75">
      <c r="A35" s="88">
        <v>26</v>
      </c>
      <c r="B35" s="9" t="str">
        <f t="shared" si="6"/>
        <v>A</v>
      </c>
      <c r="C35" s="9" t="str">
        <f t="shared" si="46"/>
        <v>M40</v>
      </c>
      <c r="D35" s="9" t="str">
        <f t="shared" si="7"/>
        <v>Solo</v>
      </c>
      <c r="E35" s="89" t="str">
        <f t="shared" si="8"/>
        <v>Matthew Sheppard   (No Show)</v>
      </c>
      <c r="F35" s="90">
        <f t="shared" si="9"/>
      </c>
      <c r="G35" s="29"/>
      <c r="H35" s="32"/>
      <c r="I35" s="29"/>
      <c r="J35" s="35"/>
      <c r="K35" s="39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40"/>
      <c r="AU35" s="91">
        <f t="shared" si="10"/>
        <v>0</v>
      </c>
      <c r="AV35" s="92">
        <f t="shared" si="11"/>
      </c>
      <c r="AW35" s="92">
        <f t="shared" si="12"/>
      </c>
      <c r="AX35" s="92">
        <f t="shared" si="13"/>
        <v>0</v>
      </c>
      <c r="AY35" s="23"/>
      <c r="AZ35" s="93">
        <f t="shared" si="14"/>
        <v>0</v>
      </c>
      <c r="BB35" s="5">
        <f t="shared" si="15"/>
        <v>0</v>
      </c>
      <c r="BC35" s="5">
        <f t="shared" si="16"/>
        <v>0</v>
      </c>
      <c r="BD35" s="5">
        <f t="shared" si="17"/>
        <v>0</v>
      </c>
      <c r="BE35" s="5">
        <f t="shared" si="18"/>
        <v>0</v>
      </c>
      <c r="BF35" s="5">
        <f t="shared" si="19"/>
        <v>0</v>
      </c>
      <c r="BG35" s="5">
        <f t="shared" si="20"/>
        <v>0</v>
      </c>
      <c r="BH35" s="5">
        <f t="shared" si="21"/>
        <v>0</v>
      </c>
      <c r="BI35" s="5">
        <f t="shared" si="22"/>
        <v>0</v>
      </c>
      <c r="BJ35" s="5">
        <f t="shared" si="23"/>
        <v>0</v>
      </c>
      <c r="BK35" s="5">
        <f t="shared" si="24"/>
        <v>0</v>
      </c>
      <c r="BL35" s="5">
        <f t="shared" si="25"/>
        <v>0</v>
      </c>
      <c r="BM35" s="5">
        <f t="shared" si="26"/>
        <v>0</v>
      </c>
      <c r="BN35" s="5">
        <f t="shared" si="27"/>
        <v>0</v>
      </c>
      <c r="BO35" s="5">
        <f t="shared" si="28"/>
        <v>0</v>
      </c>
      <c r="BP35" s="5">
        <f t="shared" si="29"/>
        <v>0</v>
      </c>
      <c r="BQ35" s="5">
        <f t="shared" si="30"/>
        <v>0</v>
      </c>
      <c r="BR35" s="5">
        <f t="shared" si="31"/>
        <v>0</v>
      </c>
      <c r="BS35" s="5">
        <f t="shared" si="32"/>
        <v>0</v>
      </c>
      <c r="BT35" s="5">
        <f t="shared" si="33"/>
        <v>0</v>
      </c>
      <c r="BU35" s="5">
        <f t="shared" si="34"/>
        <v>0</v>
      </c>
      <c r="BV35" s="5">
        <f t="shared" si="35"/>
        <v>0</v>
      </c>
      <c r="BW35" s="5">
        <f t="shared" si="36"/>
        <v>0</v>
      </c>
      <c r="BX35" s="5">
        <f t="shared" si="37"/>
        <v>0</v>
      </c>
      <c r="BY35" s="5">
        <f t="shared" si="38"/>
        <v>0</v>
      </c>
      <c r="BZ35" s="5">
        <f t="shared" si="39"/>
        <v>0</v>
      </c>
      <c r="CA35" s="5">
        <f t="shared" si="40"/>
        <v>0</v>
      </c>
      <c r="CB35" s="5">
        <f t="shared" si="41"/>
        <v>0</v>
      </c>
      <c r="CC35" s="5">
        <f t="shared" si="47"/>
        <v>0</v>
      </c>
      <c r="CD35" s="5">
        <f t="shared" si="48"/>
        <v>0</v>
      </c>
      <c r="CE35" s="5">
        <f t="shared" si="49"/>
        <v>0</v>
      </c>
      <c r="CF35" s="5">
        <f t="shared" si="50"/>
        <v>0</v>
      </c>
      <c r="CG35" s="5">
        <f t="shared" si="51"/>
        <v>0</v>
      </c>
      <c r="CH35" s="5">
        <f t="shared" si="52"/>
        <v>0</v>
      </c>
      <c r="CI35" s="5">
        <f t="shared" si="53"/>
        <v>0</v>
      </c>
      <c r="CJ35" s="5">
        <f t="shared" si="54"/>
        <v>0</v>
      </c>
      <c r="CK35" s="5">
        <f t="shared" si="55"/>
        <v>0</v>
      </c>
      <c r="CM35" s="3">
        <f t="shared" si="56"/>
        <v>0</v>
      </c>
      <c r="CN35" s="3">
        <f t="shared" si="43"/>
        <v>180</v>
      </c>
      <c r="CO35" s="5">
        <f t="shared" si="57"/>
        <v>0</v>
      </c>
      <c r="CQ35" s="8" t="str">
        <f t="shared" si="44"/>
        <v>MTB8924/F</v>
      </c>
      <c r="CR35" s="5">
        <f t="shared" si="45"/>
      </c>
    </row>
    <row r="36" spans="1:96" ht="12.75">
      <c r="A36" s="88">
        <v>27</v>
      </c>
      <c r="B36" s="9" t="str">
        <f t="shared" si="6"/>
        <v>A</v>
      </c>
      <c r="C36" s="9" t="str">
        <f t="shared" si="46"/>
        <v>M50</v>
      </c>
      <c r="D36" s="9" t="str">
        <f t="shared" si="7"/>
        <v>Solo</v>
      </c>
      <c r="E36" s="89" t="str">
        <f t="shared" si="8"/>
        <v>Mark Sherwood</v>
      </c>
      <c r="F36" s="90">
        <f t="shared" si="9"/>
      </c>
      <c r="G36" s="29">
        <v>9</v>
      </c>
      <c r="H36" s="32">
        <v>29</v>
      </c>
      <c r="I36" s="29">
        <v>12</v>
      </c>
      <c r="J36" s="35">
        <v>45</v>
      </c>
      <c r="K36" s="39">
        <v>1</v>
      </c>
      <c r="L36" s="22"/>
      <c r="M36" s="22"/>
      <c r="N36" s="22"/>
      <c r="O36" s="22">
        <v>1</v>
      </c>
      <c r="P36" s="22"/>
      <c r="Q36" s="22"/>
      <c r="R36" s="22"/>
      <c r="S36" s="22"/>
      <c r="T36" s="22">
        <v>1</v>
      </c>
      <c r="U36" s="22"/>
      <c r="V36" s="22"/>
      <c r="W36" s="22"/>
      <c r="X36" s="22">
        <v>1</v>
      </c>
      <c r="Y36" s="22"/>
      <c r="Z36" s="22"/>
      <c r="AA36" s="22"/>
      <c r="AB36" s="22"/>
      <c r="AC36" s="22"/>
      <c r="AD36" s="22"/>
      <c r="AE36" s="22"/>
      <c r="AF36" s="22"/>
      <c r="AG36" s="22">
        <v>1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40"/>
      <c r="AU36" s="91">
        <f t="shared" si="10"/>
        <v>70</v>
      </c>
      <c r="AV36" s="92">
        <f t="shared" si="11"/>
        <v>3</v>
      </c>
      <c r="AW36" s="92">
        <f t="shared" si="12"/>
        <v>16</v>
      </c>
      <c r="AX36" s="92">
        <f t="shared" si="13"/>
        <v>50</v>
      </c>
      <c r="AY36" s="23"/>
      <c r="AZ36" s="93">
        <f t="shared" si="14"/>
        <v>20</v>
      </c>
      <c r="BB36" s="5">
        <f t="shared" si="15"/>
        <v>10</v>
      </c>
      <c r="BC36" s="5">
        <f t="shared" si="16"/>
        <v>0</v>
      </c>
      <c r="BD36" s="5">
        <f t="shared" si="17"/>
        <v>0</v>
      </c>
      <c r="BE36" s="5">
        <f t="shared" si="18"/>
        <v>0</v>
      </c>
      <c r="BF36" s="5">
        <f t="shared" si="19"/>
        <v>20</v>
      </c>
      <c r="BG36" s="5">
        <f t="shared" si="20"/>
        <v>0</v>
      </c>
      <c r="BH36" s="5">
        <f t="shared" si="21"/>
        <v>0</v>
      </c>
      <c r="BI36" s="5">
        <f t="shared" si="22"/>
        <v>0</v>
      </c>
      <c r="BJ36" s="5">
        <f t="shared" si="23"/>
        <v>0</v>
      </c>
      <c r="BK36" s="5">
        <f t="shared" si="24"/>
        <v>10</v>
      </c>
      <c r="BL36" s="5">
        <f t="shared" si="25"/>
        <v>0</v>
      </c>
      <c r="BM36" s="5">
        <f t="shared" si="26"/>
        <v>0</v>
      </c>
      <c r="BN36" s="5">
        <f t="shared" si="27"/>
        <v>0</v>
      </c>
      <c r="BO36" s="5">
        <f t="shared" si="28"/>
        <v>20</v>
      </c>
      <c r="BP36" s="5">
        <f t="shared" si="29"/>
        <v>0</v>
      </c>
      <c r="BQ36" s="5">
        <f t="shared" si="30"/>
        <v>0</v>
      </c>
      <c r="BR36" s="5">
        <f t="shared" si="31"/>
        <v>0</v>
      </c>
      <c r="BS36" s="5">
        <f t="shared" si="32"/>
        <v>0</v>
      </c>
      <c r="BT36" s="5">
        <f t="shared" si="33"/>
        <v>0</v>
      </c>
      <c r="BU36" s="5">
        <f t="shared" si="34"/>
        <v>0</v>
      </c>
      <c r="BV36" s="5">
        <f t="shared" si="35"/>
        <v>0</v>
      </c>
      <c r="BW36" s="5">
        <f t="shared" si="36"/>
        <v>0</v>
      </c>
      <c r="BX36" s="5">
        <f t="shared" si="37"/>
        <v>10</v>
      </c>
      <c r="BY36" s="5">
        <f t="shared" si="38"/>
        <v>0</v>
      </c>
      <c r="BZ36" s="5">
        <f t="shared" si="39"/>
        <v>0</v>
      </c>
      <c r="CA36" s="5">
        <f t="shared" si="40"/>
        <v>0</v>
      </c>
      <c r="CB36" s="5">
        <f t="shared" si="41"/>
        <v>0</v>
      </c>
      <c r="CC36" s="5">
        <f t="shared" si="47"/>
        <v>0</v>
      </c>
      <c r="CD36" s="5">
        <f t="shared" si="48"/>
        <v>0</v>
      </c>
      <c r="CE36" s="5">
        <f t="shared" si="49"/>
        <v>0</v>
      </c>
      <c r="CF36" s="5">
        <f t="shared" si="50"/>
        <v>0</v>
      </c>
      <c r="CG36" s="5">
        <f t="shared" si="51"/>
        <v>0</v>
      </c>
      <c r="CH36" s="5">
        <f t="shared" si="52"/>
        <v>0</v>
      </c>
      <c r="CI36" s="5">
        <f t="shared" si="53"/>
        <v>0</v>
      </c>
      <c r="CJ36" s="5">
        <f t="shared" si="54"/>
        <v>0</v>
      </c>
      <c r="CK36" s="5">
        <f t="shared" si="55"/>
        <v>0</v>
      </c>
      <c r="CM36" s="3">
        <f t="shared" si="56"/>
        <v>196</v>
      </c>
      <c r="CN36" s="3">
        <f t="shared" si="43"/>
        <v>180</v>
      </c>
      <c r="CO36" s="5">
        <f t="shared" si="57"/>
        <v>16</v>
      </c>
      <c r="CQ36" s="8" t="str">
        <f t="shared" si="44"/>
        <v>MTB7368/F</v>
      </c>
      <c r="CR36" s="5">
        <f t="shared" si="45"/>
      </c>
    </row>
    <row r="37" spans="1:96" ht="12.75">
      <c r="A37" s="88">
        <v>28</v>
      </c>
      <c r="B37" s="9" t="str">
        <f t="shared" si="6"/>
        <v>A</v>
      </c>
      <c r="C37" s="9" t="str">
        <f t="shared" si="46"/>
        <v>M40</v>
      </c>
      <c r="D37" s="9" t="str">
        <f t="shared" si="7"/>
        <v>Solo</v>
      </c>
      <c r="E37" s="89" t="str">
        <f t="shared" si="8"/>
        <v>Jamie Marsh</v>
      </c>
      <c r="F37" s="90">
        <f t="shared" si="9"/>
      </c>
      <c r="G37" s="29">
        <v>9</v>
      </c>
      <c r="H37" s="32">
        <v>47</v>
      </c>
      <c r="I37" s="29">
        <v>13</v>
      </c>
      <c r="J37" s="35">
        <v>30</v>
      </c>
      <c r="K37" s="39"/>
      <c r="L37" s="22"/>
      <c r="M37" s="22">
        <v>1</v>
      </c>
      <c r="N37" s="22"/>
      <c r="O37" s="22">
        <v>1</v>
      </c>
      <c r="P37" s="22">
        <v>1</v>
      </c>
      <c r="Q37" s="22">
        <v>1</v>
      </c>
      <c r="R37" s="22">
        <v>1</v>
      </c>
      <c r="S37" s="22"/>
      <c r="T37" s="22"/>
      <c r="U37" s="22"/>
      <c r="V37" s="22"/>
      <c r="W37" s="22">
        <v>1</v>
      </c>
      <c r="X37" s="22">
        <v>1</v>
      </c>
      <c r="Y37" s="22">
        <v>1</v>
      </c>
      <c r="Z37" s="22"/>
      <c r="AA37" s="22"/>
      <c r="AB37" s="22"/>
      <c r="AC37" s="22"/>
      <c r="AD37" s="22">
        <v>1</v>
      </c>
      <c r="AE37" s="22">
        <v>1</v>
      </c>
      <c r="AF37" s="22"/>
      <c r="AG37" s="22">
        <v>1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40"/>
      <c r="AU37" s="91">
        <f t="shared" si="10"/>
        <v>190</v>
      </c>
      <c r="AV37" s="92">
        <f t="shared" si="11"/>
        <v>3</v>
      </c>
      <c r="AW37" s="92">
        <f t="shared" si="12"/>
        <v>43</v>
      </c>
      <c r="AX37" s="92">
        <f t="shared" si="13"/>
        <v>190</v>
      </c>
      <c r="AY37" s="23"/>
      <c r="AZ37" s="93">
        <f t="shared" si="14"/>
        <v>0</v>
      </c>
      <c r="BB37" s="5">
        <f t="shared" si="15"/>
        <v>0</v>
      </c>
      <c r="BC37" s="5">
        <f t="shared" si="16"/>
        <v>0</v>
      </c>
      <c r="BD37" s="5">
        <f t="shared" si="17"/>
        <v>10</v>
      </c>
      <c r="BE37" s="5">
        <f t="shared" si="18"/>
        <v>0</v>
      </c>
      <c r="BF37" s="5">
        <f t="shared" si="19"/>
        <v>20</v>
      </c>
      <c r="BG37" s="5">
        <f t="shared" si="20"/>
        <v>10</v>
      </c>
      <c r="BH37" s="5">
        <f t="shared" si="21"/>
        <v>30</v>
      </c>
      <c r="BI37" s="5">
        <f t="shared" si="22"/>
        <v>10</v>
      </c>
      <c r="BJ37" s="5">
        <f t="shared" si="23"/>
        <v>0</v>
      </c>
      <c r="BK37" s="5">
        <f t="shared" si="24"/>
        <v>0</v>
      </c>
      <c r="BL37" s="5">
        <f t="shared" si="25"/>
        <v>0</v>
      </c>
      <c r="BM37" s="5">
        <f t="shared" si="26"/>
        <v>0</v>
      </c>
      <c r="BN37" s="5">
        <f t="shared" si="27"/>
        <v>30</v>
      </c>
      <c r="BO37" s="5">
        <f t="shared" si="28"/>
        <v>20</v>
      </c>
      <c r="BP37" s="5">
        <f t="shared" si="29"/>
        <v>20</v>
      </c>
      <c r="BQ37" s="5">
        <f t="shared" si="30"/>
        <v>0</v>
      </c>
      <c r="BR37" s="5">
        <f t="shared" si="31"/>
        <v>0</v>
      </c>
      <c r="BS37" s="5">
        <f t="shared" si="32"/>
        <v>0</v>
      </c>
      <c r="BT37" s="5">
        <f t="shared" si="33"/>
        <v>0</v>
      </c>
      <c r="BU37" s="5">
        <f t="shared" si="34"/>
        <v>10</v>
      </c>
      <c r="BV37" s="5">
        <f t="shared" si="35"/>
        <v>20</v>
      </c>
      <c r="BW37" s="5">
        <f t="shared" si="36"/>
        <v>0</v>
      </c>
      <c r="BX37" s="5">
        <f t="shared" si="37"/>
        <v>10</v>
      </c>
      <c r="BY37" s="5">
        <f t="shared" si="38"/>
        <v>0</v>
      </c>
      <c r="BZ37" s="5">
        <f t="shared" si="39"/>
        <v>0</v>
      </c>
      <c r="CA37" s="5">
        <f t="shared" si="40"/>
        <v>0</v>
      </c>
      <c r="CB37" s="5">
        <f t="shared" si="41"/>
        <v>0</v>
      </c>
      <c r="CC37" s="5">
        <f t="shared" si="47"/>
        <v>0</v>
      </c>
      <c r="CD37" s="5">
        <f t="shared" si="48"/>
        <v>0</v>
      </c>
      <c r="CE37" s="5">
        <f t="shared" si="49"/>
        <v>0</v>
      </c>
      <c r="CF37" s="5">
        <f t="shared" si="50"/>
        <v>0</v>
      </c>
      <c r="CG37" s="5">
        <f t="shared" si="51"/>
        <v>0</v>
      </c>
      <c r="CH37" s="5">
        <f t="shared" si="52"/>
        <v>0</v>
      </c>
      <c r="CI37" s="5">
        <f t="shared" si="53"/>
        <v>0</v>
      </c>
      <c r="CJ37" s="5">
        <f t="shared" si="54"/>
        <v>0</v>
      </c>
      <c r="CK37" s="5">
        <f t="shared" si="55"/>
        <v>0</v>
      </c>
      <c r="CM37" s="3">
        <f t="shared" si="56"/>
        <v>223</v>
      </c>
      <c r="CN37" s="3">
        <f t="shared" si="43"/>
        <v>180</v>
      </c>
      <c r="CO37" s="5">
        <f t="shared" si="57"/>
        <v>43</v>
      </c>
      <c r="CQ37" s="8" t="str">
        <f t="shared" si="44"/>
        <v>MTB8147/F</v>
      </c>
      <c r="CR37" s="5">
        <f t="shared" si="45"/>
      </c>
    </row>
    <row r="38" spans="1:96" ht="12.75">
      <c r="A38" s="88">
        <v>29</v>
      </c>
      <c r="B38" s="9" t="str">
        <f t="shared" si="6"/>
        <v>A</v>
      </c>
      <c r="C38" s="9" t="str">
        <f t="shared" si="46"/>
        <v>M50</v>
      </c>
      <c r="D38" s="9" t="str">
        <f t="shared" si="7"/>
        <v>Solo</v>
      </c>
      <c r="E38" s="89" t="str">
        <f t="shared" si="8"/>
        <v>Mark Rowley</v>
      </c>
      <c r="F38" s="90">
        <f t="shared" si="9"/>
      </c>
      <c r="G38" s="29">
        <v>9</v>
      </c>
      <c r="H38" s="32">
        <v>8</v>
      </c>
      <c r="I38" s="29">
        <v>12</v>
      </c>
      <c r="J38" s="35">
        <v>16</v>
      </c>
      <c r="K38" s="39"/>
      <c r="L38" s="22"/>
      <c r="M38" s="22"/>
      <c r="N38" s="22">
        <v>1</v>
      </c>
      <c r="O38" s="22">
        <v>1</v>
      </c>
      <c r="P38" s="22">
        <v>1</v>
      </c>
      <c r="Q38" s="22">
        <v>1</v>
      </c>
      <c r="R38" s="22"/>
      <c r="S38" s="22"/>
      <c r="T38" s="22"/>
      <c r="U38" s="22"/>
      <c r="V38" s="22"/>
      <c r="W38" s="22"/>
      <c r="X38" s="22"/>
      <c r="Y38" s="22"/>
      <c r="Z38" s="22">
        <v>1</v>
      </c>
      <c r="AA38" s="22">
        <v>1</v>
      </c>
      <c r="AB38" s="22"/>
      <c r="AC38" s="22">
        <v>1</v>
      </c>
      <c r="AD38" s="22"/>
      <c r="AE38" s="22">
        <v>1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40"/>
      <c r="AU38" s="91">
        <f t="shared" si="10"/>
        <v>150</v>
      </c>
      <c r="AV38" s="92">
        <f t="shared" si="11"/>
        <v>3</v>
      </c>
      <c r="AW38" s="92">
        <f t="shared" si="12"/>
        <v>8</v>
      </c>
      <c r="AX38" s="92">
        <f t="shared" si="13"/>
        <v>11</v>
      </c>
      <c r="AY38" s="23"/>
      <c r="AZ38" s="93">
        <f t="shared" si="14"/>
        <v>139</v>
      </c>
      <c r="BB38" s="5">
        <f t="shared" si="15"/>
        <v>0</v>
      </c>
      <c r="BC38" s="5">
        <f t="shared" si="16"/>
        <v>0</v>
      </c>
      <c r="BD38" s="5">
        <f t="shared" si="17"/>
        <v>0</v>
      </c>
      <c r="BE38" s="5">
        <f t="shared" si="18"/>
        <v>20</v>
      </c>
      <c r="BF38" s="5">
        <f t="shared" si="19"/>
        <v>20</v>
      </c>
      <c r="BG38" s="5">
        <f t="shared" si="20"/>
        <v>10</v>
      </c>
      <c r="BH38" s="5">
        <f t="shared" si="21"/>
        <v>30</v>
      </c>
      <c r="BI38" s="5">
        <f t="shared" si="22"/>
        <v>0</v>
      </c>
      <c r="BJ38" s="5">
        <f t="shared" si="23"/>
        <v>0</v>
      </c>
      <c r="BK38" s="5">
        <f t="shared" si="24"/>
        <v>0</v>
      </c>
      <c r="BL38" s="5">
        <f t="shared" si="25"/>
        <v>0</v>
      </c>
      <c r="BM38" s="5">
        <f t="shared" si="26"/>
        <v>0</v>
      </c>
      <c r="BN38" s="5">
        <f t="shared" si="27"/>
        <v>0</v>
      </c>
      <c r="BO38" s="5">
        <f t="shared" si="28"/>
        <v>0</v>
      </c>
      <c r="BP38" s="5">
        <f t="shared" si="29"/>
        <v>0</v>
      </c>
      <c r="BQ38" s="5">
        <f t="shared" si="30"/>
        <v>10</v>
      </c>
      <c r="BR38" s="5">
        <f t="shared" si="31"/>
        <v>20</v>
      </c>
      <c r="BS38" s="5">
        <f t="shared" si="32"/>
        <v>0</v>
      </c>
      <c r="BT38" s="5">
        <f t="shared" si="33"/>
        <v>20</v>
      </c>
      <c r="BU38" s="5">
        <f t="shared" si="34"/>
        <v>0</v>
      </c>
      <c r="BV38" s="5">
        <f t="shared" si="35"/>
        <v>20</v>
      </c>
      <c r="BW38" s="5">
        <f t="shared" si="36"/>
        <v>0</v>
      </c>
      <c r="BX38" s="5">
        <f t="shared" si="37"/>
        <v>0</v>
      </c>
      <c r="BY38" s="5">
        <f t="shared" si="38"/>
        <v>0</v>
      </c>
      <c r="BZ38" s="5">
        <f t="shared" si="39"/>
        <v>0</v>
      </c>
      <c r="CA38" s="5">
        <f t="shared" si="40"/>
        <v>0</v>
      </c>
      <c r="CB38" s="5">
        <f t="shared" si="41"/>
        <v>0</v>
      </c>
      <c r="CC38" s="5">
        <f t="shared" si="47"/>
        <v>0</v>
      </c>
      <c r="CD38" s="5">
        <f t="shared" si="48"/>
        <v>0</v>
      </c>
      <c r="CE38" s="5">
        <f t="shared" si="49"/>
        <v>0</v>
      </c>
      <c r="CF38" s="5">
        <f t="shared" si="50"/>
        <v>0</v>
      </c>
      <c r="CG38" s="5">
        <f t="shared" si="51"/>
        <v>0</v>
      </c>
      <c r="CH38" s="5">
        <f t="shared" si="52"/>
        <v>0</v>
      </c>
      <c r="CI38" s="5">
        <f t="shared" si="53"/>
        <v>0</v>
      </c>
      <c r="CJ38" s="5">
        <f t="shared" si="54"/>
        <v>0</v>
      </c>
      <c r="CK38" s="5">
        <f t="shared" si="55"/>
        <v>0</v>
      </c>
      <c r="CM38" s="3">
        <f t="shared" si="56"/>
        <v>188</v>
      </c>
      <c r="CN38" s="3">
        <f t="shared" si="43"/>
        <v>180</v>
      </c>
      <c r="CO38" s="5">
        <f t="shared" si="57"/>
        <v>8</v>
      </c>
      <c r="CQ38" s="8" t="str">
        <f t="shared" si="44"/>
        <v>MTB2349/F</v>
      </c>
      <c r="CR38" s="5">
        <f t="shared" si="45"/>
      </c>
    </row>
    <row r="39" spans="1:96" ht="12.75">
      <c r="A39" s="88">
        <v>30</v>
      </c>
      <c r="B39" s="9" t="str">
        <f t="shared" si="6"/>
        <v>A</v>
      </c>
      <c r="C39" s="9" t="str">
        <f t="shared" si="46"/>
        <v>X50</v>
      </c>
      <c r="D39" s="9" t="str">
        <f t="shared" si="7"/>
        <v>Pair</v>
      </c>
      <c r="E39" s="89" t="str">
        <f t="shared" si="8"/>
        <v>Lisa Welbourn</v>
      </c>
      <c r="F39" s="90" t="str">
        <f t="shared" si="9"/>
        <v>Bryan Elson</v>
      </c>
      <c r="G39" s="29">
        <v>9</v>
      </c>
      <c r="H39" s="32">
        <v>58</v>
      </c>
      <c r="I39" s="29">
        <v>13</v>
      </c>
      <c r="J39" s="35">
        <v>4</v>
      </c>
      <c r="K39" s="39"/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/>
      <c r="T39" s="22"/>
      <c r="U39" s="22"/>
      <c r="V39" s="22"/>
      <c r="W39" s="22"/>
      <c r="X39" s="22"/>
      <c r="Y39" s="22"/>
      <c r="Z39" s="22">
        <v>1</v>
      </c>
      <c r="AA39" s="22">
        <v>1</v>
      </c>
      <c r="AB39" s="22"/>
      <c r="AC39" s="22"/>
      <c r="AD39" s="22"/>
      <c r="AE39" s="22">
        <v>1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40"/>
      <c r="AU39" s="91">
        <f t="shared" si="10"/>
        <v>170</v>
      </c>
      <c r="AV39" s="92">
        <f t="shared" si="11"/>
        <v>3</v>
      </c>
      <c r="AW39" s="92">
        <f t="shared" si="12"/>
        <v>6</v>
      </c>
      <c r="AX39" s="92">
        <f t="shared" si="13"/>
        <v>7</v>
      </c>
      <c r="AY39" s="23"/>
      <c r="AZ39" s="93">
        <f t="shared" si="14"/>
        <v>163</v>
      </c>
      <c r="BB39" s="5">
        <f t="shared" si="15"/>
        <v>0</v>
      </c>
      <c r="BC39" s="5">
        <f t="shared" si="16"/>
        <v>20</v>
      </c>
      <c r="BD39" s="5">
        <f t="shared" si="17"/>
        <v>10</v>
      </c>
      <c r="BE39" s="5">
        <f t="shared" si="18"/>
        <v>20</v>
      </c>
      <c r="BF39" s="5">
        <f t="shared" si="19"/>
        <v>20</v>
      </c>
      <c r="BG39" s="5">
        <f t="shared" si="20"/>
        <v>10</v>
      </c>
      <c r="BH39" s="5">
        <f t="shared" si="21"/>
        <v>30</v>
      </c>
      <c r="BI39" s="5">
        <f t="shared" si="22"/>
        <v>10</v>
      </c>
      <c r="BJ39" s="5">
        <f t="shared" si="23"/>
        <v>0</v>
      </c>
      <c r="BK39" s="5">
        <f t="shared" si="24"/>
        <v>0</v>
      </c>
      <c r="BL39" s="5">
        <f t="shared" si="25"/>
        <v>0</v>
      </c>
      <c r="BM39" s="5">
        <f t="shared" si="26"/>
        <v>0</v>
      </c>
      <c r="BN39" s="5">
        <f t="shared" si="27"/>
        <v>0</v>
      </c>
      <c r="BO39" s="5">
        <f t="shared" si="28"/>
        <v>0</v>
      </c>
      <c r="BP39" s="5">
        <f t="shared" si="29"/>
        <v>0</v>
      </c>
      <c r="BQ39" s="5">
        <f t="shared" si="30"/>
        <v>10</v>
      </c>
      <c r="BR39" s="5">
        <f t="shared" si="31"/>
        <v>20</v>
      </c>
      <c r="BS39" s="5">
        <f t="shared" si="32"/>
        <v>0</v>
      </c>
      <c r="BT39" s="5">
        <f t="shared" si="33"/>
        <v>0</v>
      </c>
      <c r="BU39" s="5">
        <f t="shared" si="34"/>
        <v>0</v>
      </c>
      <c r="BV39" s="5">
        <f t="shared" si="35"/>
        <v>20</v>
      </c>
      <c r="BW39" s="5">
        <f t="shared" si="36"/>
        <v>0</v>
      </c>
      <c r="BX39" s="5">
        <f t="shared" si="37"/>
        <v>0</v>
      </c>
      <c r="BY39" s="5">
        <f t="shared" si="38"/>
        <v>0</v>
      </c>
      <c r="BZ39" s="5">
        <f t="shared" si="39"/>
        <v>0</v>
      </c>
      <c r="CA39" s="5">
        <f t="shared" si="40"/>
        <v>0</v>
      </c>
      <c r="CB39" s="5">
        <f t="shared" si="41"/>
        <v>0</v>
      </c>
      <c r="CC39" s="5">
        <f t="shared" si="47"/>
        <v>0</v>
      </c>
      <c r="CD39" s="5">
        <f t="shared" si="48"/>
        <v>0</v>
      </c>
      <c r="CE39" s="5">
        <f t="shared" si="49"/>
        <v>0</v>
      </c>
      <c r="CF39" s="5">
        <f t="shared" si="50"/>
        <v>0</v>
      </c>
      <c r="CG39" s="5">
        <f t="shared" si="51"/>
        <v>0</v>
      </c>
      <c r="CH39" s="5">
        <f t="shared" si="52"/>
        <v>0</v>
      </c>
      <c r="CI39" s="5">
        <f t="shared" si="53"/>
        <v>0</v>
      </c>
      <c r="CJ39" s="5">
        <f t="shared" si="54"/>
        <v>0</v>
      </c>
      <c r="CK39" s="5">
        <f t="shared" si="55"/>
        <v>0</v>
      </c>
      <c r="CM39" s="3">
        <f t="shared" si="56"/>
        <v>186</v>
      </c>
      <c r="CN39" s="3">
        <f t="shared" si="43"/>
        <v>180</v>
      </c>
      <c r="CO39" s="5">
        <f t="shared" si="57"/>
        <v>6</v>
      </c>
      <c r="CQ39" s="8" t="str">
        <f t="shared" si="44"/>
        <v>MTB0021/F</v>
      </c>
      <c r="CR39" s="5" t="str">
        <f t="shared" si="45"/>
        <v>MTB7397/F</v>
      </c>
    </row>
    <row r="40" spans="1:96" ht="12.75">
      <c r="A40" s="88">
        <v>31</v>
      </c>
      <c r="B40" s="9" t="str">
        <f t="shared" si="6"/>
        <v>A</v>
      </c>
      <c r="C40" s="9" t="str">
        <f t="shared" si="46"/>
        <v>M60</v>
      </c>
      <c r="D40" s="9" t="str">
        <f t="shared" si="7"/>
        <v>Pair</v>
      </c>
      <c r="E40" s="89" t="str">
        <f t="shared" si="8"/>
        <v>Kevin Dawes</v>
      </c>
      <c r="F40" s="90" t="str">
        <f t="shared" si="9"/>
        <v>David Sleath</v>
      </c>
      <c r="G40" s="29">
        <v>9</v>
      </c>
      <c r="H40" s="32">
        <v>20</v>
      </c>
      <c r="I40" s="29">
        <v>11</v>
      </c>
      <c r="J40" s="35">
        <v>10</v>
      </c>
      <c r="K40" s="39"/>
      <c r="L40" s="22"/>
      <c r="M40" s="22"/>
      <c r="N40" s="22"/>
      <c r="O40" s="22">
        <v>1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>
        <v>1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40"/>
      <c r="AU40" s="91">
        <f t="shared" si="10"/>
        <v>40</v>
      </c>
      <c r="AV40" s="92">
        <f t="shared" si="11"/>
        <v>1</v>
      </c>
      <c r="AW40" s="92">
        <f t="shared" si="12"/>
        <v>50</v>
      </c>
      <c r="AX40" s="92">
        <f t="shared" si="13"/>
        <v>0</v>
      </c>
      <c r="AY40" s="23"/>
      <c r="AZ40" s="93">
        <f t="shared" si="14"/>
        <v>40</v>
      </c>
      <c r="BB40" s="5">
        <f t="shared" si="15"/>
        <v>0</v>
      </c>
      <c r="BC40" s="5">
        <f t="shared" si="16"/>
        <v>0</v>
      </c>
      <c r="BD40" s="5">
        <f t="shared" si="17"/>
        <v>0</v>
      </c>
      <c r="BE40" s="5">
        <f t="shared" si="18"/>
        <v>0</v>
      </c>
      <c r="BF40" s="5">
        <f t="shared" si="19"/>
        <v>20</v>
      </c>
      <c r="BG40" s="5">
        <f t="shared" si="20"/>
        <v>0</v>
      </c>
      <c r="BH40" s="5">
        <f t="shared" si="21"/>
        <v>0</v>
      </c>
      <c r="BI40" s="5">
        <f t="shared" si="22"/>
        <v>0</v>
      </c>
      <c r="BJ40" s="5">
        <f t="shared" si="23"/>
        <v>0</v>
      </c>
      <c r="BK40" s="5">
        <f t="shared" si="24"/>
        <v>0</v>
      </c>
      <c r="BL40" s="5">
        <f t="shared" si="25"/>
        <v>0</v>
      </c>
      <c r="BM40" s="5">
        <f t="shared" si="26"/>
        <v>0</v>
      </c>
      <c r="BN40" s="5">
        <f t="shared" si="27"/>
        <v>0</v>
      </c>
      <c r="BO40" s="5">
        <f t="shared" si="28"/>
        <v>0</v>
      </c>
      <c r="BP40" s="5">
        <f t="shared" si="29"/>
        <v>0</v>
      </c>
      <c r="BQ40" s="5">
        <f t="shared" si="30"/>
        <v>0</v>
      </c>
      <c r="BR40" s="5">
        <f t="shared" si="31"/>
        <v>0</v>
      </c>
      <c r="BS40" s="5">
        <f t="shared" si="32"/>
        <v>0</v>
      </c>
      <c r="BT40" s="5">
        <f t="shared" si="33"/>
        <v>0</v>
      </c>
      <c r="BU40" s="5">
        <f t="shared" si="34"/>
        <v>0</v>
      </c>
      <c r="BV40" s="5">
        <f t="shared" si="35"/>
        <v>20</v>
      </c>
      <c r="BW40" s="5">
        <f t="shared" si="36"/>
        <v>0</v>
      </c>
      <c r="BX40" s="5">
        <f t="shared" si="37"/>
        <v>0</v>
      </c>
      <c r="BY40" s="5">
        <f t="shared" si="38"/>
        <v>0</v>
      </c>
      <c r="BZ40" s="5">
        <f t="shared" si="39"/>
        <v>0</v>
      </c>
      <c r="CA40" s="5">
        <f t="shared" si="40"/>
        <v>0</v>
      </c>
      <c r="CB40" s="5">
        <f t="shared" si="41"/>
        <v>0</v>
      </c>
      <c r="CC40" s="5">
        <f t="shared" si="47"/>
        <v>0</v>
      </c>
      <c r="CD40" s="5">
        <f t="shared" si="48"/>
        <v>0</v>
      </c>
      <c r="CE40" s="5">
        <f t="shared" si="49"/>
        <v>0</v>
      </c>
      <c r="CF40" s="5">
        <f t="shared" si="50"/>
        <v>0</v>
      </c>
      <c r="CG40" s="5">
        <f t="shared" si="51"/>
        <v>0</v>
      </c>
      <c r="CH40" s="5">
        <f t="shared" si="52"/>
        <v>0</v>
      </c>
      <c r="CI40" s="5">
        <f t="shared" si="53"/>
        <v>0</v>
      </c>
      <c r="CJ40" s="5">
        <f t="shared" si="54"/>
        <v>0</v>
      </c>
      <c r="CK40" s="5">
        <f t="shared" si="55"/>
        <v>0</v>
      </c>
      <c r="CM40" s="3">
        <f t="shared" si="56"/>
        <v>110</v>
      </c>
      <c r="CN40" s="3">
        <f t="shared" si="43"/>
        <v>180</v>
      </c>
      <c r="CO40" s="5">
        <f t="shared" si="57"/>
        <v>0</v>
      </c>
      <c r="CQ40" s="8" t="str">
        <f t="shared" si="44"/>
        <v>MTB0122/F</v>
      </c>
      <c r="CR40" s="5" t="str">
        <f t="shared" si="45"/>
        <v>MTB2619/F</v>
      </c>
    </row>
    <row r="41" spans="1:96" ht="12.75">
      <c r="A41" s="88">
        <v>32</v>
      </c>
      <c r="B41" s="9" t="str">
        <f t="shared" si="6"/>
        <v>A</v>
      </c>
      <c r="C41" s="9" t="str">
        <f t="shared" si="46"/>
        <v>M50</v>
      </c>
      <c r="D41" s="9" t="str">
        <f t="shared" si="7"/>
        <v>Pair</v>
      </c>
      <c r="E41" s="89" t="str">
        <f t="shared" si="8"/>
        <v>Daryl Collis</v>
      </c>
      <c r="F41" s="90" t="str">
        <f t="shared" si="9"/>
        <v>Mark Daniels</v>
      </c>
      <c r="G41" s="29">
        <v>8</v>
      </c>
      <c r="H41" s="32">
        <v>51</v>
      </c>
      <c r="I41" s="29">
        <v>11</v>
      </c>
      <c r="J41" s="35">
        <v>54</v>
      </c>
      <c r="K41" s="39"/>
      <c r="L41" s="22"/>
      <c r="M41" s="22"/>
      <c r="N41" s="22"/>
      <c r="O41" s="22">
        <v>1</v>
      </c>
      <c r="P41" s="22">
        <v>1</v>
      </c>
      <c r="Q41" s="22"/>
      <c r="R41" s="22"/>
      <c r="S41" s="22"/>
      <c r="T41" s="22"/>
      <c r="U41" s="22">
        <v>1</v>
      </c>
      <c r="V41" s="22"/>
      <c r="W41" s="22">
        <v>1</v>
      </c>
      <c r="X41" s="22">
        <v>1</v>
      </c>
      <c r="Y41" s="22"/>
      <c r="Z41" s="22"/>
      <c r="AA41" s="22">
        <v>1</v>
      </c>
      <c r="AB41" s="22"/>
      <c r="AC41" s="22"/>
      <c r="AD41" s="22"/>
      <c r="AE41" s="22">
        <v>1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40"/>
      <c r="AU41" s="91">
        <f t="shared" si="10"/>
        <v>140</v>
      </c>
      <c r="AV41" s="92">
        <f t="shared" si="11"/>
        <v>3</v>
      </c>
      <c r="AW41" s="92">
        <f t="shared" si="12"/>
        <v>3</v>
      </c>
      <c r="AX41" s="92">
        <f t="shared" si="13"/>
        <v>3</v>
      </c>
      <c r="AY41" s="23"/>
      <c r="AZ41" s="93">
        <f t="shared" si="14"/>
        <v>137</v>
      </c>
      <c r="BB41" s="5">
        <f t="shared" si="15"/>
        <v>0</v>
      </c>
      <c r="BC41" s="5">
        <f t="shared" si="16"/>
        <v>0</v>
      </c>
      <c r="BD41" s="5">
        <f t="shared" si="17"/>
        <v>0</v>
      </c>
      <c r="BE41" s="5">
        <f t="shared" si="18"/>
        <v>0</v>
      </c>
      <c r="BF41" s="5">
        <f t="shared" si="19"/>
        <v>20</v>
      </c>
      <c r="BG41" s="5">
        <f t="shared" si="20"/>
        <v>10</v>
      </c>
      <c r="BH41" s="5">
        <f t="shared" si="21"/>
        <v>0</v>
      </c>
      <c r="BI41" s="5">
        <f t="shared" si="22"/>
        <v>0</v>
      </c>
      <c r="BJ41" s="5">
        <f t="shared" si="23"/>
        <v>0</v>
      </c>
      <c r="BK41" s="5">
        <f t="shared" si="24"/>
        <v>0</v>
      </c>
      <c r="BL41" s="5">
        <f t="shared" si="25"/>
        <v>20</v>
      </c>
      <c r="BM41" s="5">
        <f t="shared" si="26"/>
        <v>0</v>
      </c>
      <c r="BN41" s="5">
        <f t="shared" si="27"/>
        <v>30</v>
      </c>
      <c r="BO41" s="5">
        <f t="shared" si="28"/>
        <v>20</v>
      </c>
      <c r="BP41" s="5">
        <f t="shared" si="29"/>
        <v>0</v>
      </c>
      <c r="BQ41" s="5">
        <f t="shared" si="30"/>
        <v>0</v>
      </c>
      <c r="BR41" s="5">
        <f t="shared" si="31"/>
        <v>20</v>
      </c>
      <c r="BS41" s="5">
        <f t="shared" si="32"/>
        <v>0</v>
      </c>
      <c r="BT41" s="5">
        <f t="shared" si="33"/>
        <v>0</v>
      </c>
      <c r="BU41" s="5">
        <f t="shared" si="34"/>
        <v>0</v>
      </c>
      <c r="BV41" s="5">
        <f t="shared" si="35"/>
        <v>20</v>
      </c>
      <c r="BW41" s="5">
        <f t="shared" si="36"/>
        <v>0</v>
      </c>
      <c r="BX41" s="5">
        <f t="shared" si="37"/>
        <v>0</v>
      </c>
      <c r="BY41" s="5">
        <f t="shared" si="38"/>
        <v>0</v>
      </c>
      <c r="BZ41" s="5">
        <f t="shared" si="39"/>
        <v>0</v>
      </c>
      <c r="CA41" s="5">
        <f t="shared" si="40"/>
        <v>0</v>
      </c>
      <c r="CB41" s="5">
        <f t="shared" si="41"/>
        <v>0</v>
      </c>
      <c r="CC41" s="5">
        <f t="shared" si="47"/>
        <v>0</v>
      </c>
      <c r="CD41" s="5">
        <f t="shared" si="48"/>
        <v>0</v>
      </c>
      <c r="CE41" s="5">
        <f t="shared" si="49"/>
        <v>0</v>
      </c>
      <c r="CF41" s="5">
        <f t="shared" si="50"/>
        <v>0</v>
      </c>
      <c r="CG41" s="5">
        <f t="shared" si="51"/>
        <v>0</v>
      </c>
      <c r="CH41" s="5">
        <f t="shared" si="52"/>
        <v>0</v>
      </c>
      <c r="CI41" s="5">
        <f t="shared" si="53"/>
        <v>0</v>
      </c>
      <c r="CJ41" s="5">
        <f t="shared" si="54"/>
        <v>0</v>
      </c>
      <c r="CK41" s="5">
        <f t="shared" si="55"/>
        <v>0</v>
      </c>
      <c r="CM41" s="3">
        <f t="shared" si="56"/>
        <v>183</v>
      </c>
      <c r="CN41" s="3">
        <f t="shared" si="43"/>
        <v>180</v>
      </c>
      <c r="CO41" s="5">
        <f t="shared" si="57"/>
        <v>3</v>
      </c>
      <c r="CQ41" s="8" t="str">
        <f t="shared" si="44"/>
        <v>MTB8925/F</v>
      </c>
      <c r="CR41" s="5" t="str">
        <f t="shared" si="45"/>
        <v>MTB8926/F</v>
      </c>
    </row>
    <row r="42" spans="1:96" ht="12.75">
      <c r="A42" s="88">
        <v>33</v>
      </c>
      <c r="B42" s="9" t="str">
        <f aca="true" t="shared" si="58" ref="B42:B73">IF(ISNA(VLOOKUP($A42,Entries,8,FALSE)),"",IF(OR(VLOOKUP($A42,Entries,8,FALSE)="N/A",ISBLANK(VLOOKUP($A42,Entries,8,FALSE))),"A",PROPER((VLOOKUP($A42,Entries,8,FALSE)))))</f>
        <v>A</v>
      </c>
      <c r="C42" s="9" t="str">
        <f t="shared" si="46"/>
        <v>M50</v>
      </c>
      <c r="D42" s="9" t="str">
        <f aca="true" t="shared" si="59" ref="D42:D73">IF(ISNA(VLOOKUP($A42,Entries,2,FALSE)),"",VLOOKUP($A42,Entries,2,FALSE))</f>
        <v>Pair</v>
      </c>
      <c r="E42" s="89" t="str">
        <f aca="true" t="shared" si="60" ref="E42:E73">IF(ISNA(VLOOKUP($A42,Entries,4,FALSE)),"",TRIM(PROPER(CLEAN(VLOOKUP($A42,Entries,4,FALSE))))&amp;" "&amp;IF(ISNA(VLOOKUP($A42,Entries,5,FALSE)),"",PROPER(CLEAN(VLOOKUP($A42,Entries,5,FALSE)))))</f>
        <v>Luke Vernon</v>
      </c>
      <c r="F42" s="90" t="str">
        <f aca="true" t="shared" si="61" ref="F42:F73">IF(OR($D42="Solo",$D42=""),"",TRIM(PROPER(CLEAN(VLOOKUP($A42,Entries,22,FALSE)))&amp;" "&amp;PROPER(CLEAN(VLOOKUP($A42,Entries,23,FALSE)))))</f>
        <v>Rob Vernon</v>
      </c>
      <c r="G42" s="29">
        <v>9</v>
      </c>
      <c r="H42" s="32">
        <v>21</v>
      </c>
      <c r="I42" s="29">
        <v>12</v>
      </c>
      <c r="J42" s="35">
        <v>8</v>
      </c>
      <c r="K42" s="39"/>
      <c r="L42" s="22"/>
      <c r="M42" s="22">
        <v>1</v>
      </c>
      <c r="N42" s="22"/>
      <c r="O42" s="22">
        <v>1</v>
      </c>
      <c r="P42" s="22">
        <v>1</v>
      </c>
      <c r="Q42" s="22">
        <v>1</v>
      </c>
      <c r="R42" s="22">
        <v>1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>
        <v>1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40"/>
      <c r="AU42" s="91">
        <f aca="true" t="shared" si="62" ref="AU42:AU73">SUM(BB42:CK42)</f>
        <v>100</v>
      </c>
      <c r="AV42" s="92">
        <f aca="true" t="shared" si="63" ref="AV42:AV73">IF(OR(G42="",H42="",I42="",J42=""),"",MOD(INT((($J42+$I42*60)-($H42+$G42*60))/60),12))</f>
        <v>2</v>
      </c>
      <c r="AW42" s="92">
        <f aca="true" t="shared" si="64" ref="AW42:AW73">IF(OR(G42="",H42="",I42="",J42=""),"",MOD(($J42+$I42*60)-($H42+$G42*60),60))</f>
        <v>47</v>
      </c>
      <c r="AX42" s="92">
        <f aca="true" t="shared" si="65" ref="AX42:AX73">IF(B42="","",IF(CO42&gt;MaxLateness,AU42,MIN(AU42,INDEX(Penalties,CO42+1,1))))</f>
        <v>0</v>
      </c>
      <c r="AY42" s="23"/>
      <c r="AZ42" s="93">
        <f aca="true" t="shared" si="66" ref="AZ42:AZ73">IF(ISERROR(AU42-AX42+AY42),0,IF(CM42=0,0,AU42-AX42+AY42))</f>
        <v>100</v>
      </c>
      <c r="BB42" s="5">
        <f aca="true" t="shared" si="67" ref="BB42:BB73">IF($B42="",0,K42*INDEX(ControlValues,BB$9,CODE($B42)-64))</f>
        <v>0</v>
      </c>
      <c r="BC42" s="5">
        <f aca="true" t="shared" si="68" ref="BC42:BC73">IF($B42="",0,L42*INDEX(ControlValues,BC$9,CODE($B42)-64))</f>
        <v>0</v>
      </c>
      <c r="BD42" s="5">
        <f aca="true" t="shared" si="69" ref="BD42:BD73">IF($B42="",0,M42*INDEX(ControlValues,BD$9,CODE($B42)-64))</f>
        <v>10</v>
      </c>
      <c r="BE42" s="5">
        <f aca="true" t="shared" si="70" ref="BE42:BE73">IF($B42="",0,N42*INDEX(ControlValues,BE$9,CODE($B42)-64))</f>
        <v>0</v>
      </c>
      <c r="BF42" s="5">
        <f aca="true" t="shared" si="71" ref="BF42:BF73">IF($B42="",0,O42*INDEX(ControlValues,BF$9,CODE($B42)-64))</f>
        <v>20</v>
      </c>
      <c r="BG42" s="5">
        <f aca="true" t="shared" si="72" ref="BG42:BG73">IF($B42="",0,P42*INDEX(ControlValues,BG$9,CODE($B42)-64))</f>
        <v>10</v>
      </c>
      <c r="BH42" s="5">
        <f aca="true" t="shared" si="73" ref="BH42:BH73">IF($B42="",0,Q42*INDEX(ControlValues,BH$9,CODE($B42)-64))</f>
        <v>30</v>
      </c>
      <c r="BI42" s="5">
        <f aca="true" t="shared" si="74" ref="BI42:BI73">IF($B42="",0,R42*INDEX(ControlValues,BI$9,CODE($B42)-64))</f>
        <v>10</v>
      </c>
      <c r="BJ42" s="5">
        <f aca="true" t="shared" si="75" ref="BJ42:BJ73">IF($B42="",0,S42*INDEX(ControlValues,BJ$9,CODE($B42)-64))</f>
        <v>0</v>
      </c>
      <c r="BK42" s="5">
        <f aca="true" t="shared" si="76" ref="BK42:BK73">IF($B42="",0,T42*INDEX(ControlValues,BK$9,CODE($B42)-64))</f>
        <v>0</v>
      </c>
      <c r="BL42" s="5">
        <f aca="true" t="shared" si="77" ref="BL42:BL73">IF($B42="",0,U42*INDEX(ControlValues,BL$9,CODE($B42)-64))</f>
        <v>0</v>
      </c>
      <c r="BM42" s="5">
        <f aca="true" t="shared" si="78" ref="BM42:BM73">IF($B42="",0,V42*INDEX(ControlValues,BM$9,CODE($B42)-64))</f>
        <v>0</v>
      </c>
      <c r="BN42" s="5">
        <f aca="true" t="shared" si="79" ref="BN42:BN73">IF($B42="",0,W42*INDEX(ControlValues,BN$9,CODE($B42)-64))</f>
        <v>0</v>
      </c>
      <c r="BO42" s="5">
        <f aca="true" t="shared" si="80" ref="BO42:BO73">IF($B42="",0,X42*INDEX(ControlValues,BO$9,CODE($B42)-64))</f>
        <v>0</v>
      </c>
      <c r="BP42" s="5">
        <f aca="true" t="shared" si="81" ref="BP42:BP73">IF($B42="",0,Y42*INDEX(ControlValues,BP$9,CODE($B42)-64))</f>
        <v>0</v>
      </c>
      <c r="BQ42" s="5">
        <f aca="true" t="shared" si="82" ref="BQ42:BQ73">IF($B42="",0,Z42*INDEX(ControlValues,BQ$9,CODE($B42)-64))</f>
        <v>0</v>
      </c>
      <c r="BR42" s="5">
        <f aca="true" t="shared" si="83" ref="BR42:BR73">IF($B42="",0,AA42*INDEX(ControlValues,BR$9,CODE($B42)-64))</f>
        <v>0</v>
      </c>
      <c r="BS42" s="5">
        <f aca="true" t="shared" si="84" ref="BS42:BS73">IF($B42="",0,AB42*INDEX(ControlValues,BS$9,CODE($B42)-64))</f>
        <v>0</v>
      </c>
      <c r="BT42" s="5">
        <f aca="true" t="shared" si="85" ref="BT42:BT73">IF($B42="",0,AC42*INDEX(ControlValues,BT$9,CODE($B42)-64))</f>
        <v>0</v>
      </c>
      <c r="BU42" s="5">
        <f aca="true" t="shared" si="86" ref="BU42:BU73">IF($B42="",0,AD42*INDEX(ControlValues,BU$9,CODE($B42)-64))</f>
        <v>0</v>
      </c>
      <c r="BV42" s="5">
        <f aca="true" t="shared" si="87" ref="BV42:BV73">IF($B42="",0,AE42*INDEX(ControlValues,BV$9,CODE($B42)-64))</f>
        <v>20</v>
      </c>
      <c r="BW42" s="5">
        <f aca="true" t="shared" si="88" ref="BW42:BW73">IF($B42="",0,AF42*INDEX(ControlValues,BW$9,CODE($B42)-64))</f>
        <v>0</v>
      </c>
      <c r="BX42" s="5">
        <f aca="true" t="shared" si="89" ref="BX42:BX73">IF($B42="",0,AG42*INDEX(ControlValues,BX$9,CODE($B42)-64))</f>
        <v>0</v>
      </c>
      <c r="BY42" s="5">
        <f aca="true" t="shared" si="90" ref="BY42:BY73">IF($B42="",0,AH42*INDEX(ControlValues,BY$9,CODE($B42)-64))</f>
        <v>0</v>
      </c>
      <c r="BZ42" s="5">
        <f aca="true" t="shared" si="91" ref="BZ42:BZ73">IF($B42="",0,AI42*INDEX(ControlValues,BZ$9,CODE($B42)-64))</f>
        <v>0</v>
      </c>
      <c r="CA42" s="5">
        <f aca="true" t="shared" si="92" ref="CA42:CA73">IF($B42="",0,AJ42*INDEX(ControlValues,CA$9,CODE($B42)-64))</f>
        <v>0</v>
      </c>
      <c r="CB42" s="5">
        <f aca="true" t="shared" si="93" ref="CB42:CB73">IF($B42="",0,AK42*INDEX(ControlValues,CB$9,CODE($B42)-64))</f>
        <v>0</v>
      </c>
      <c r="CC42" s="5">
        <f t="shared" si="47"/>
        <v>0</v>
      </c>
      <c r="CD42" s="5">
        <f t="shared" si="48"/>
        <v>0</v>
      </c>
      <c r="CE42" s="5">
        <f t="shared" si="49"/>
        <v>0</v>
      </c>
      <c r="CF42" s="5">
        <f t="shared" si="50"/>
        <v>0</v>
      </c>
      <c r="CG42" s="5">
        <f t="shared" si="51"/>
        <v>0</v>
      </c>
      <c r="CH42" s="5">
        <f t="shared" si="52"/>
        <v>0</v>
      </c>
      <c r="CI42" s="5">
        <f t="shared" si="53"/>
        <v>0</v>
      </c>
      <c r="CJ42" s="5">
        <f t="shared" si="54"/>
        <v>0</v>
      </c>
      <c r="CK42" s="5">
        <f t="shared" si="55"/>
        <v>0</v>
      </c>
      <c r="CM42" s="3">
        <f t="shared" si="56"/>
        <v>167</v>
      </c>
      <c r="CN42" s="3">
        <f aca="true" t="shared" si="94" ref="CN42:CN73">IF(D42="","",(INDEX(TimeLimitMins,1,CODE($B42)-64)+60*INDEX(TimeLimitHours,1,CODE($B42)-64)))</f>
        <v>180</v>
      </c>
      <c r="CO42" s="5">
        <f t="shared" si="57"/>
        <v>0</v>
      </c>
      <c r="CQ42" s="8" t="str">
        <f aca="true" t="shared" si="95" ref="CQ42:CQ73">IF(ISNA(VLOOKUP($A42,Entries,4,FALSE)),"",TRIM(CLEAN(VLOOKUP($A42,Entries,3,FALSE))))</f>
        <v>MTB8548/F</v>
      </c>
      <c r="CR42" s="5" t="str">
        <f aca="true" t="shared" si="96" ref="CR42:CR73">IF(OR($D42="Solo",$D42=""),"",TRIM((CLEAN(VLOOKUP($A42,Entries,24,FALSE)))))</f>
        <v>MTB8872/F</v>
      </c>
    </row>
    <row r="43" spans="1:96" ht="12.75">
      <c r="A43" s="88">
        <v>34</v>
      </c>
      <c r="B43" s="9" t="str">
        <f t="shared" si="58"/>
        <v>A</v>
      </c>
      <c r="C43" s="9" t="str">
        <f aca="true" t="shared" si="97" ref="C43:C74">IF(ISNA(VLOOKUP(A43,Entries,9,FALSE)),"",VLOOKUP(A43,Entries,9,FALSE))</f>
        <v>M40</v>
      </c>
      <c r="D43" s="9" t="str">
        <f t="shared" si="59"/>
        <v>Pair</v>
      </c>
      <c r="E43" s="89" t="str">
        <f t="shared" si="60"/>
        <v>Chris Martin</v>
      </c>
      <c r="F43" s="90" t="str">
        <f t="shared" si="61"/>
        <v>Phil Thursby</v>
      </c>
      <c r="G43" s="29">
        <v>9</v>
      </c>
      <c r="H43" s="32">
        <v>7</v>
      </c>
      <c r="I43" s="29">
        <v>12</v>
      </c>
      <c r="J43" s="35">
        <v>22</v>
      </c>
      <c r="K43" s="39"/>
      <c r="L43" s="22"/>
      <c r="M43" s="22">
        <v>1</v>
      </c>
      <c r="N43" s="22">
        <v>1</v>
      </c>
      <c r="O43" s="22">
        <v>1</v>
      </c>
      <c r="P43" s="22">
        <v>1</v>
      </c>
      <c r="Q43" s="22">
        <v>1</v>
      </c>
      <c r="R43" s="22"/>
      <c r="S43" s="22"/>
      <c r="T43" s="22"/>
      <c r="U43" s="22"/>
      <c r="V43" s="22"/>
      <c r="W43" s="22"/>
      <c r="X43" s="22"/>
      <c r="Y43" s="22"/>
      <c r="Z43" s="22">
        <v>1</v>
      </c>
      <c r="AA43" s="22">
        <v>1</v>
      </c>
      <c r="AB43" s="22"/>
      <c r="AC43" s="22"/>
      <c r="AD43" s="22"/>
      <c r="AE43" s="22">
        <v>1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40"/>
      <c r="AU43" s="91">
        <f t="shared" si="62"/>
        <v>140</v>
      </c>
      <c r="AV43" s="92">
        <f t="shared" si="63"/>
        <v>3</v>
      </c>
      <c r="AW43" s="92">
        <f t="shared" si="64"/>
        <v>15</v>
      </c>
      <c r="AX43" s="92">
        <f t="shared" si="65"/>
        <v>40</v>
      </c>
      <c r="AY43" s="23"/>
      <c r="AZ43" s="93">
        <f t="shared" si="66"/>
        <v>100</v>
      </c>
      <c r="BB43" s="5">
        <f t="shared" si="67"/>
        <v>0</v>
      </c>
      <c r="BC43" s="5">
        <f t="shared" si="68"/>
        <v>0</v>
      </c>
      <c r="BD43" s="5">
        <f t="shared" si="69"/>
        <v>10</v>
      </c>
      <c r="BE43" s="5">
        <f t="shared" si="70"/>
        <v>20</v>
      </c>
      <c r="BF43" s="5">
        <f t="shared" si="71"/>
        <v>20</v>
      </c>
      <c r="BG43" s="5">
        <f t="shared" si="72"/>
        <v>10</v>
      </c>
      <c r="BH43" s="5">
        <f t="shared" si="73"/>
        <v>30</v>
      </c>
      <c r="BI43" s="5">
        <f t="shared" si="74"/>
        <v>0</v>
      </c>
      <c r="BJ43" s="5">
        <f t="shared" si="75"/>
        <v>0</v>
      </c>
      <c r="BK43" s="5">
        <f t="shared" si="76"/>
        <v>0</v>
      </c>
      <c r="BL43" s="5">
        <f t="shared" si="77"/>
        <v>0</v>
      </c>
      <c r="BM43" s="5">
        <f t="shared" si="78"/>
        <v>0</v>
      </c>
      <c r="BN43" s="5">
        <f t="shared" si="79"/>
        <v>0</v>
      </c>
      <c r="BO43" s="5">
        <f t="shared" si="80"/>
        <v>0</v>
      </c>
      <c r="BP43" s="5">
        <f t="shared" si="81"/>
        <v>0</v>
      </c>
      <c r="BQ43" s="5">
        <f t="shared" si="82"/>
        <v>10</v>
      </c>
      <c r="BR43" s="5">
        <f t="shared" si="83"/>
        <v>20</v>
      </c>
      <c r="BS43" s="5">
        <f t="shared" si="84"/>
        <v>0</v>
      </c>
      <c r="BT43" s="5">
        <f t="shared" si="85"/>
        <v>0</v>
      </c>
      <c r="BU43" s="5">
        <f t="shared" si="86"/>
        <v>0</v>
      </c>
      <c r="BV43" s="5">
        <f t="shared" si="87"/>
        <v>20</v>
      </c>
      <c r="BW43" s="5">
        <f t="shared" si="88"/>
        <v>0</v>
      </c>
      <c r="BX43" s="5">
        <f t="shared" si="89"/>
        <v>0</v>
      </c>
      <c r="BY43" s="5">
        <f t="shared" si="90"/>
        <v>0</v>
      </c>
      <c r="BZ43" s="5">
        <f t="shared" si="91"/>
        <v>0</v>
      </c>
      <c r="CA43" s="5">
        <f t="shared" si="92"/>
        <v>0</v>
      </c>
      <c r="CB43" s="5">
        <f t="shared" si="93"/>
        <v>0</v>
      </c>
      <c r="CC43" s="5">
        <f t="shared" si="47"/>
        <v>0</v>
      </c>
      <c r="CD43" s="5">
        <f t="shared" si="48"/>
        <v>0</v>
      </c>
      <c r="CE43" s="5">
        <f t="shared" si="49"/>
        <v>0</v>
      </c>
      <c r="CF43" s="5">
        <f t="shared" si="50"/>
        <v>0</v>
      </c>
      <c r="CG43" s="5">
        <f t="shared" si="51"/>
        <v>0</v>
      </c>
      <c r="CH43" s="5">
        <f t="shared" si="52"/>
        <v>0</v>
      </c>
      <c r="CI43" s="5">
        <f t="shared" si="53"/>
        <v>0</v>
      </c>
      <c r="CJ43" s="5">
        <f t="shared" si="54"/>
        <v>0</v>
      </c>
      <c r="CK43" s="5">
        <f t="shared" si="55"/>
        <v>0</v>
      </c>
      <c r="CM43" s="3">
        <f t="shared" si="56"/>
        <v>195</v>
      </c>
      <c r="CN43" s="3">
        <f t="shared" si="94"/>
        <v>180</v>
      </c>
      <c r="CO43" s="5">
        <f t="shared" si="57"/>
        <v>15</v>
      </c>
      <c r="CQ43" s="8" t="str">
        <f t="shared" si="95"/>
        <v>MTB8869/F</v>
      </c>
      <c r="CR43" s="5" t="str">
        <f t="shared" si="96"/>
        <v>MTB8784/F</v>
      </c>
    </row>
    <row r="44" spans="1:96" ht="12.75">
      <c r="A44" s="88">
        <v>35</v>
      </c>
      <c r="B44" s="9" t="str">
        <f t="shared" si="58"/>
        <v>A</v>
      </c>
      <c r="C44" s="9" t="str">
        <f t="shared" si="97"/>
        <v>M40</v>
      </c>
      <c r="D44" s="9" t="str">
        <f t="shared" si="59"/>
        <v>Pair</v>
      </c>
      <c r="E44" s="89" t="str">
        <f t="shared" si="60"/>
        <v>Paul French</v>
      </c>
      <c r="F44" s="90" t="str">
        <f t="shared" si="61"/>
        <v>John Newbury</v>
      </c>
      <c r="G44" s="29">
        <v>9</v>
      </c>
      <c r="H44" s="32">
        <v>33</v>
      </c>
      <c r="I44" s="29">
        <v>12</v>
      </c>
      <c r="J44" s="35">
        <v>54</v>
      </c>
      <c r="K44" s="39">
        <v>1</v>
      </c>
      <c r="L44" s="22">
        <v>1</v>
      </c>
      <c r="M44" s="22">
        <v>1</v>
      </c>
      <c r="N44" s="22"/>
      <c r="O44" s="22">
        <v>1</v>
      </c>
      <c r="P44" s="22"/>
      <c r="Q44" s="22">
        <v>1</v>
      </c>
      <c r="R44" s="22">
        <v>1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>
        <v>1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40"/>
      <c r="AU44" s="91">
        <f t="shared" si="62"/>
        <v>120</v>
      </c>
      <c r="AV44" s="92">
        <f t="shared" si="63"/>
        <v>3</v>
      </c>
      <c r="AW44" s="92">
        <f t="shared" si="64"/>
        <v>21</v>
      </c>
      <c r="AX44" s="92">
        <f t="shared" si="65"/>
        <v>100</v>
      </c>
      <c r="AY44" s="23"/>
      <c r="AZ44" s="93">
        <f t="shared" si="66"/>
        <v>20</v>
      </c>
      <c r="BB44" s="5">
        <f t="shared" si="67"/>
        <v>10</v>
      </c>
      <c r="BC44" s="5">
        <f t="shared" si="68"/>
        <v>20</v>
      </c>
      <c r="BD44" s="5">
        <f t="shared" si="69"/>
        <v>10</v>
      </c>
      <c r="BE44" s="5">
        <f t="shared" si="70"/>
        <v>0</v>
      </c>
      <c r="BF44" s="5">
        <f t="shared" si="71"/>
        <v>20</v>
      </c>
      <c r="BG44" s="5">
        <f t="shared" si="72"/>
        <v>0</v>
      </c>
      <c r="BH44" s="5">
        <f t="shared" si="73"/>
        <v>30</v>
      </c>
      <c r="BI44" s="5">
        <f t="shared" si="74"/>
        <v>10</v>
      </c>
      <c r="BJ44" s="5">
        <f t="shared" si="75"/>
        <v>0</v>
      </c>
      <c r="BK44" s="5">
        <f t="shared" si="76"/>
        <v>0</v>
      </c>
      <c r="BL44" s="5">
        <f t="shared" si="77"/>
        <v>0</v>
      </c>
      <c r="BM44" s="5">
        <f t="shared" si="78"/>
        <v>0</v>
      </c>
      <c r="BN44" s="5">
        <f t="shared" si="79"/>
        <v>0</v>
      </c>
      <c r="BO44" s="5">
        <f t="shared" si="80"/>
        <v>0</v>
      </c>
      <c r="BP44" s="5">
        <f t="shared" si="81"/>
        <v>0</v>
      </c>
      <c r="BQ44" s="5">
        <f t="shared" si="82"/>
        <v>0</v>
      </c>
      <c r="BR44" s="5">
        <f t="shared" si="83"/>
        <v>0</v>
      </c>
      <c r="BS44" s="5">
        <f t="shared" si="84"/>
        <v>0</v>
      </c>
      <c r="BT44" s="5">
        <f t="shared" si="85"/>
        <v>0</v>
      </c>
      <c r="BU44" s="5">
        <f t="shared" si="86"/>
        <v>0</v>
      </c>
      <c r="BV44" s="5">
        <f t="shared" si="87"/>
        <v>20</v>
      </c>
      <c r="BW44" s="5">
        <f t="shared" si="88"/>
        <v>0</v>
      </c>
      <c r="BX44" s="5">
        <f t="shared" si="89"/>
        <v>0</v>
      </c>
      <c r="BY44" s="5">
        <f t="shared" si="90"/>
        <v>0</v>
      </c>
      <c r="BZ44" s="5">
        <f t="shared" si="91"/>
        <v>0</v>
      </c>
      <c r="CA44" s="5">
        <f t="shared" si="92"/>
        <v>0</v>
      </c>
      <c r="CB44" s="5">
        <f t="shared" si="93"/>
        <v>0</v>
      </c>
      <c r="CC44" s="5">
        <f t="shared" si="47"/>
        <v>0</v>
      </c>
      <c r="CD44" s="5">
        <f t="shared" si="48"/>
        <v>0</v>
      </c>
      <c r="CE44" s="5">
        <f t="shared" si="49"/>
        <v>0</v>
      </c>
      <c r="CF44" s="5">
        <f t="shared" si="50"/>
        <v>0</v>
      </c>
      <c r="CG44" s="5">
        <f t="shared" si="51"/>
        <v>0</v>
      </c>
      <c r="CH44" s="5">
        <f t="shared" si="52"/>
        <v>0</v>
      </c>
      <c r="CI44" s="5">
        <f t="shared" si="53"/>
        <v>0</v>
      </c>
      <c r="CJ44" s="5">
        <f t="shared" si="54"/>
        <v>0</v>
      </c>
      <c r="CK44" s="5">
        <f t="shared" si="55"/>
        <v>0</v>
      </c>
      <c r="CM44" s="3">
        <f t="shared" si="56"/>
        <v>201</v>
      </c>
      <c r="CN44" s="3">
        <f t="shared" si="94"/>
        <v>180</v>
      </c>
      <c r="CO44" s="5">
        <f t="shared" si="57"/>
        <v>21</v>
      </c>
      <c r="CQ44" s="8" t="str">
        <f t="shared" si="95"/>
        <v>MTB7404/F</v>
      </c>
      <c r="CR44" s="5" t="str">
        <f t="shared" si="96"/>
        <v>MTB8797/F</v>
      </c>
    </row>
    <row r="45" spans="1:96" ht="12.75">
      <c r="A45" s="88">
        <v>36</v>
      </c>
      <c r="B45" s="9" t="str">
        <f t="shared" si="58"/>
        <v>A</v>
      </c>
      <c r="C45" s="9" t="str">
        <f t="shared" si="97"/>
        <v>M40</v>
      </c>
      <c r="D45" s="9" t="str">
        <f t="shared" si="59"/>
        <v>Pair</v>
      </c>
      <c r="E45" s="89" t="str">
        <f t="shared" si="60"/>
        <v>Andrew Fraser</v>
      </c>
      <c r="F45" s="90" t="str">
        <f t="shared" si="61"/>
        <v>Nicholas Turner-Henke</v>
      </c>
      <c r="G45" s="29">
        <v>9</v>
      </c>
      <c r="H45" s="32">
        <v>32</v>
      </c>
      <c r="I45" s="29">
        <v>12</v>
      </c>
      <c r="J45" s="35">
        <v>30</v>
      </c>
      <c r="K45" s="39"/>
      <c r="L45" s="22">
        <v>1</v>
      </c>
      <c r="M45" s="22"/>
      <c r="N45" s="22"/>
      <c r="O45" s="22"/>
      <c r="P45" s="22"/>
      <c r="Q45" s="22">
        <v>1</v>
      </c>
      <c r="R45" s="22"/>
      <c r="S45" s="22">
        <v>1</v>
      </c>
      <c r="T45" s="22">
        <v>1</v>
      </c>
      <c r="U45" s="22"/>
      <c r="V45" s="22"/>
      <c r="W45" s="22">
        <v>1</v>
      </c>
      <c r="X45" s="22"/>
      <c r="Y45" s="22">
        <v>1</v>
      </c>
      <c r="Z45" s="22"/>
      <c r="AA45" s="22"/>
      <c r="AB45" s="22"/>
      <c r="AC45" s="22"/>
      <c r="AD45" s="22"/>
      <c r="AE45" s="22"/>
      <c r="AF45" s="22"/>
      <c r="AG45" s="22">
        <v>1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40"/>
      <c r="AU45" s="91">
        <f t="shared" si="62"/>
        <v>150</v>
      </c>
      <c r="AV45" s="92">
        <f t="shared" si="63"/>
        <v>2</v>
      </c>
      <c r="AW45" s="92">
        <f t="shared" si="64"/>
        <v>58</v>
      </c>
      <c r="AX45" s="92">
        <f t="shared" si="65"/>
        <v>0</v>
      </c>
      <c r="AY45" s="23"/>
      <c r="AZ45" s="93">
        <f t="shared" si="66"/>
        <v>150</v>
      </c>
      <c r="BB45" s="5">
        <f t="shared" si="67"/>
        <v>0</v>
      </c>
      <c r="BC45" s="5">
        <f t="shared" si="68"/>
        <v>20</v>
      </c>
      <c r="BD45" s="5">
        <f t="shared" si="69"/>
        <v>0</v>
      </c>
      <c r="BE45" s="5">
        <f t="shared" si="70"/>
        <v>0</v>
      </c>
      <c r="BF45" s="5">
        <f t="shared" si="71"/>
        <v>0</v>
      </c>
      <c r="BG45" s="5">
        <f t="shared" si="72"/>
        <v>0</v>
      </c>
      <c r="BH45" s="5">
        <f t="shared" si="73"/>
        <v>30</v>
      </c>
      <c r="BI45" s="5">
        <f t="shared" si="74"/>
        <v>0</v>
      </c>
      <c r="BJ45" s="5">
        <f t="shared" si="75"/>
        <v>30</v>
      </c>
      <c r="BK45" s="5">
        <f t="shared" si="76"/>
        <v>10</v>
      </c>
      <c r="BL45" s="5">
        <f t="shared" si="77"/>
        <v>0</v>
      </c>
      <c r="BM45" s="5">
        <f t="shared" si="78"/>
        <v>0</v>
      </c>
      <c r="BN45" s="5">
        <f t="shared" si="79"/>
        <v>30</v>
      </c>
      <c r="BO45" s="5">
        <f t="shared" si="80"/>
        <v>0</v>
      </c>
      <c r="BP45" s="5">
        <f t="shared" si="81"/>
        <v>20</v>
      </c>
      <c r="BQ45" s="5">
        <f t="shared" si="82"/>
        <v>0</v>
      </c>
      <c r="BR45" s="5">
        <f t="shared" si="83"/>
        <v>0</v>
      </c>
      <c r="BS45" s="5">
        <f t="shared" si="84"/>
        <v>0</v>
      </c>
      <c r="BT45" s="5">
        <f t="shared" si="85"/>
        <v>0</v>
      </c>
      <c r="BU45" s="5">
        <f t="shared" si="86"/>
        <v>0</v>
      </c>
      <c r="BV45" s="5">
        <f t="shared" si="87"/>
        <v>0</v>
      </c>
      <c r="BW45" s="5">
        <f t="shared" si="88"/>
        <v>0</v>
      </c>
      <c r="BX45" s="5">
        <f t="shared" si="89"/>
        <v>10</v>
      </c>
      <c r="BY45" s="5">
        <f t="shared" si="90"/>
        <v>0</v>
      </c>
      <c r="BZ45" s="5">
        <f t="shared" si="91"/>
        <v>0</v>
      </c>
      <c r="CA45" s="5">
        <f t="shared" si="92"/>
        <v>0</v>
      </c>
      <c r="CB45" s="5">
        <f t="shared" si="93"/>
        <v>0</v>
      </c>
      <c r="CC45" s="5">
        <f t="shared" si="47"/>
        <v>0</v>
      </c>
      <c r="CD45" s="5">
        <f t="shared" si="48"/>
        <v>0</v>
      </c>
      <c r="CE45" s="5">
        <f t="shared" si="49"/>
        <v>0</v>
      </c>
      <c r="CF45" s="5">
        <f t="shared" si="50"/>
        <v>0</v>
      </c>
      <c r="CG45" s="5">
        <f t="shared" si="51"/>
        <v>0</v>
      </c>
      <c r="CH45" s="5">
        <f t="shared" si="52"/>
        <v>0</v>
      </c>
      <c r="CI45" s="5">
        <f t="shared" si="53"/>
        <v>0</v>
      </c>
      <c r="CJ45" s="5">
        <f t="shared" si="54"/>
        <v>0</v>
      </c>
      <c r="CK45" s="5">
        <f t="shared" si="55"/>
        <v>0</v>
      </c>
      <c r="CM45" s="3">
        <f t="shared" si="56"/>
        <v>178</v>
      </c>
      <c r="CN45" s="3">
        <f t="shared" si="94"/>
        <v>180</v>
      </c>
      <c r="CO45" s="5">
        <f t="shared" si="57"/>
        <v>0</v>
      </c>
      <c r="CQ45" s="8" t="str">
        <f t="shared" si="95"/>
        <v>MTB8890/F</v>
      </c>
      <c r="CR45" s="5" t="str">
        <f t="shared" si="96"/>
        <v>MTB7721/F</v>
      </c>
    </row>
    <row r="46" spans="1:96" ht="12.75">
      <c r="A46" s="88">
        <v>37</v>
      </c>
      <c r="B46" s="9" t="str">
        <f t="shared" si="58"/>
        <v>A</v>
      </c>
      <c r="C46" s="9" t="str">
        <f t="shared" si="97"/>
        <v>X40</v>
      </c>
      <c r="D46" s="9" t="str">
        <f t="shared" si="59"/>
        <v>Pair</v>
      </c>
      <c r="E46" s="89" t="str">
        <f t="shared" si="60"/>
        <v>Eddy Loftus</v>
      </c>
      <c r="F46" s="90" t="str">
        <f t="shared" si="61"/>
        <v>Vicky Loftus</v>
      </c>
      <c r="G46" s="29">
        <v>9</v>
      </c>
      <c r="H46" s="32">
        <v>1</v>
      </c>
      <c r="I46" s="29">
        <v>12</v>
      </c>
      <c r="J46" s="35">
        <v>17</v>
      </c>
      <c r="K46" s="39"/>
      <c r="L46" s="22"/>
      <c r="M46" s="22"/>
      <c r="N46" s="22"/>
      <c r="O46" s="22"/>
      <c r="P46" s="22"/>
      <c r="Q46" s="22">
        <v>1</v>
      </c>
      <c r="R46" s="22"/>
      <c r="S46" s="22">
        <v>1</v>
      </c>
      <c r="T46" s="22">
        <v>1</v>
      </c>
      <c r="U46" s="22"/>
      <c r="V46" s="22"/>
      <c r="W46" s="22"/>
      <c r="X46" s="22">
        <v>1</v>
      </c>
      <c r="Y46" s="22">
        <v>1</v>
      </c>
      <c r="Z46" s="22">
        <v>1</v>
      </c>
      <c r="AA46" s="22"/>
      <c r="AB46" s="22"/>
      <c r="AC46" s="22"/>
      <c r="AD46" s="22"/>
      <c r="AE46" s="22"/>
      <c r="AF46" s="22"/>
      <c r="AG46" s="22">
        <v>1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40"/>
      <c r="AU46" s="91">
        <f t="shared" si="62"/>
        <v>130</v>
      </c>
      <c r="AV46" s="92">
        <f t="shared" si="63"/>
        <v>3</v>
      </c>
      <c r="AW46" s="92">
        <f t="shared" si="64"/>
        <v>16</v>
      </c>
      <c r="AX46" s="92">
        <f t="shared" si="65"/>
        <v>50</v>
      </c>
      <c r="AY46" s="23"/>
      <c r="AZ46" s="93">
        <f t="shared" si="66"/>
        <v>80</v>
      </c>
      <c r="BB46" s="5">
        <f t="shared" si="67"/>
        <v>0</v>
      </c>
      <c r="BC46" s="5">
        <f t="shared" si="68"/>
        <v>0</v>
      </c>
      <c r="BD46" s="5">
        <f t="shared" si="69"/>
        <v>0</v>
      </c>
      <c r="BE46" s="5">
        <f t="shared" si="70"/>
        <v>0</v>
      </c>
      <c r="BF46" s="5">
        <f t="shared" si="71"/>
        <v>0</v>
      </c>
      <c r="BG46" s="5">
        <f t="shared" si="72"/>
        <v>0</v>
      </c>
      <c r="BH46" s="5">
        <f t="shared" si="73"/>
        <v>30</v>
      </c>
      <c r="BI46" s="5">
        <f t="shared" si="74"/>
        <v>0</v>
      </c>
      <c r="BJ46" s="5">
        <f t="shared" si="75"/>
        <v>30</v>
      </c>
      <c r="BK46" s="5">
        <f t="shared" si="76"/>
        <v>10</v>
      </c>
      <c r="BL46" s="5">
        <f t="shared" si="77"/>
        <v>0</v>
      </c>
      <c r="BM46" s="5">
        <f t="shared" si="78"/>
        <v>0</v>
      </c>
      <c r="BN46" s="5">
        <f t="shared" si="79"/>
        <v>0</v>
      </c>
      <c r="BO46" s="5">
        <f t="shared" si="80"/>
        <v>20</v>
      </c>
      <c r="BP46" s="5">
        <f t="shared" si="81"/>
        <v>20</v>
      </c>
      <c r="BQ46" s="5">
        <f t="shared" si="82"/>
        <v>10</v>
      </c>
      <c r="BR46" s="5">
        <f t="shared" si="83"/>
        <v>0</v>
      </c>
      <c r="BS46" s="5">
        <f t="shared" si="84"/>
        <v>0</v>
      </c>
      <c r="BT46" s="5">
        <f t="shared" si="85"/>
        <v>0</v>
      </c>
      <c r="BU46" s="5">
        <f t="shared" si="86"/>
        <v>0</v>
      </c>
      <c r="BV46" s="5">
        <f t="shared" si="87"/>
        <v>0</v>
      </c>
      <c r="BW46" s="5">
        <f t="shared" si="88"/>
        <v>0</v>
      </c>
      <c r="BX46" s="5">
        <f t="shared" si="89"/>
        <v>10</v>
      </c>
      <c r="BY46" s="5">
        <f t="shared" si="90"/>
        <v>0</v>
      </c>
      <c r="BZ46" s="5">
        <f t="shared" si="91"/>
        <v>0</v>
      </c>
      <c r="CA46" s="5">
        <f t="shared" si="92"/>
        <v>0</v>
      </c>
      <c r="CB46" s="5">
        <f t="shared" si="93"/>
        <v>0</v>
      </c>
      <c r="CC46" s="5">
        <f t="shared" si="47"/>
        <v>0</v>
      </c>
      <c r="CD46" s="5">
        <f t="shared" si="48"/>
        <v>0</v>
      </c>
      <c r="CE46" s="5">
        <f t="shared" si="49"/>
        <v>0</v>
      </c>
      <c r="CF46" s="5">
        <f t="shared" si="50"/>
        <v>0</v>
      </c>
      <c r="CG46" s="5">
        <f t="shared" si="51"/>
        <v>0</v>
      </c>
      <c r="CH46" s="5">
        <f t="shared" si="52"/>
        <v>0</v>
      </c>
      <c r="CI46" s="5">
        <f t="shared" si="53"/>
        <v>0</v>
      </c>
      <c r="CJ46" s="5">
        <f t="shared" si="54"/>
        <v>0</v>
      </c>
      <c r="CK46" s="5">
        <f t="shared" si="55"/>
        <v>0</v>
      </c>
      <c r="CM46" s="3">
        <f t="shared" si="56"/>
        <v>196</v>
      </c>
      <c r="CN46" s="3">
        <f t="shared" si="94"/>
        <v>180</v>
      </c>
      <c r="CO46" s="5">
        <f t="shared" si="57"/>
        <v>16</v>
      </c>
      <c r="CQ46" s="8" t="str">
        <f t="shared" si="95"/>
        <v>MTB7136/F</v>
      </c>
      <c r="CR46" s="5" t="str">
        <f t="shared" si="96"/>
        <v>MTB7135/F</v>
      </c>
    </row>
    <row r="47" spans="1:96" ht="12.75">
      <c r="A47" s="88">
        <v>38</v>
      </c>
      <c r="B47" s="9" t="str">
        <f t="shared" si="58"/>
        <v>A</v>
      </c>
      <c r="C47" s="9" t="str">
        <f t="shared" si="97"/>
        <v>M21</v>
      </c>
      <c r="D47" s="9" t="str">
        <f t="shared" si="59"/>
        <v>Pair</v>
      </c>
      <c r="E47" s="89" t="str">
        <f t="shared" si="60"/>
        <v>David Dalton</v>
      </c>
      <c r="F47" s="90" t="str">
        <f t="shared" si="61"/>
        <v>Jim Dalton</v>
      </c>
      <c r="G47" s="29">
        <v>9</v>
      </c>
      <c r="H47" s="32">
        <v>41</v>
      </c>
      <c r="I47" s="29">
        <v>12</v>
      </c>
      <c r="J47" s="35">
        <v>25</v>
      </c>
      <c r="K47" s="39"/>
      <c r="L47" s="22"/>
      <c r="M47" s="22">
        <v>1</v>
      </c>
      <c r="N47" s="22">
        <v>1</v>
      </c>
      <c r="O47" s="22">
        <v>1</v>
      </c>
      <c r="P47" s="22"/>
      <c r="Q47" s="22">
        <v>1</v>
      </c>
      <c r="R47" s="22">
        <v>1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>
        <v>1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40"/>
      <c r="AU47" s="91">
        <f t="shared" si="62"/>
        <v>110</v>
      </c>
      <c r="AV47" s="92">
        <f t="shared" si="63"/>
        <v>2</v>
      </c>
      <c r="AW47" s="92">
        <f t="shared" si="64"/>
        <v>44</v>
      </c>
      <c r="AX47" s="92">
        <f t="shared" si="65"/>
        <v>0</v>
      </c>
      <c r="AY47" s="23"/>
      <c r="AZ47" s="93">
        <f t="shared" si="66"/>
        <v>110</v>
      </c>
      <c r="BB47" s="5">
        <f t="shared" si="67"/>
        <v>0</v>
      </c>
      <c r="BC47" s="5">
        <f t="shared" si="68"/>
        <v>0</v>
      </c>
      <c r="BD47" s="5">
        <f t="shared" si="69"/>
        <v>10</v>
      </c>
      <c r="BE47" s="5">
        <f t="shared" si="70"/>
        <v>20</v>
      </c>
      <c r="BF47" s="5">
        <f t="shared" si="71"/>
        <v>20</v>
      </c>
      <c r="BG47" s="5">
        <f t="shared" si="72"/>
        <v>0</v>
      </c>
      <c r="BH47" s="5">
        <f t="shared" si="73"/>
        <v>30</v>
      </c>
      <c r="BI47" s="5">
        <f t="shared" si="74"/>
        <v>10</v>
      </c>
      <c r="BJ47" s="5">
        <f t="shared" si="75"/>
        <v>0</v>
      </c>
      <c r="BK47" s="5">
        <f t="shared" si="76"/>
        <v>0</v>
      </c>
      <c r="BL47" s="5">
        <f t="shared" si="77"/>
        <v>0</v>
      </c>
      <c r="BM47" s="5">
        <f t="shared" si="78"/>
        <v>0</v>
      </c>
      <c r="BN47" s="5">
        <f t="shared" si="79"/>
        <v>0</v>
      </c>
      <c r="BO47" s="5">
        <f t="shared" si="80"/>
        <v>0</v>
      </c>
      <c r="BP47" s="5">
        <f t="shared" si="81"/>
        <v>0</v>
      </c>
      <c r="BQ47" s="5">
        <f t="shared" si="82"/>
        <v>0</v>
      </c>
      <c r="BR47" s="5">
        <f t="shared" si="83"/>
        <v>0</v>
      </c>
      <c r="BS47" s="5">
        <f t="shared" si="84"/>
        <v>0</v>
      </c>
      <c r="BT47" s="5">
        <f t="shared" si="85"/>
        <v>0</v>
      </c>
      <c r="BU47" s="5">
        <f t="shared" si="86"/>
        <v>0</v>
      </c>
      <c r="BV47" s="5">
        <f t="shared" si="87"/>
        <v>20</v>
      </c>
      <c r="BW47" s="5">
        <f t="shared" si="88"/>
        <v>0</v>
      </c>
      <c r="BX47" s="5">
        <f t="shared" si="89"/>
        <v>0</v>
      </c>
      <c r="BY47" s="5">
        <f t="shared" si="90"/>
        <v>0</v>
      </c>
      <c r="BZ47" s="5">
        <f t="shared" si="91"/>
        <v>0</v>
      </c>
      <c r="CA47" s="5">
        <f t="shared" si="92"/>
        <v>0</v>
      </c>
      <c r="CB47" s="5">
        <f t="shared" si="93"/>
        <v>0</v>
      </c>
      <c r="CC47" s="5">
        <f t="shared" si="47"/>
        <v>0</v>
      </c>
      <c r="CD47" s="5">
        <f t="shared" si="48"/>
        <v>0</v>
      </c>
      <c r="CE47" s="5">
        <f t="shared" si="49"/>
        <v>0</v>
      </c>
      <c r="CF47" s="5">
        <f t="shared" si="50"/>
        <v>0</v>
      </c>
      <c r="CG47" s="5">
        <f t="shared" si="51"/>
        <v>0</v>
      </c>
      <c r="CH47" s="5">
        <f t="shared" si="52"/>
        <v>0</v>
      </c>
      <c r="CI47" s="5">
        <f t="shared" si="53"/>
        <v>0</v>
      </c>
      <c r="CJ47" s="5">
        <f t="shared" si="54"/>
        <v>0</v>
      </c>
      <c r="CK47" s="5">
        <f t="shared" si="55"/>
        <v>0</v>
      </c>
      <c r="CM47" s="3">
        <f t="shared" si="56"/>
        <v>164</v>
      </c>
      <c r="CN47" s="3">
        <f t="shared" si="94"/>
        <v>180</v>
      </c>
      <c r="CO47" s="5">
        <f t="shared" si="57"/>
        <v>0</v>
      </c>
      <c r="CQ47" s="8" t="str">
        <f t="shared" si="95"/>
        <v>MTB8861/F</v>
      </c>
      <c r="CR47" s="5" t="str">
        <f t="shared" si="96"/>
        <v>MTB8760/F</v>
      </c>
    </row>
    <row r="48" spans="1:96" ht="12.75">
      <c r="A48" s="88">
        <v>39</v>
      </c>
      <c r="B48" s="9" t="str">
        <f t="shared" si="58"/>
        <v>A</v>
      </c>
      <c r="C48" s="9" t="str">
        <f t="shared" si="97"/>
        <v>G</v>
      </c>
      <c r="D48" s="9" t="str">
        <f t="shared" si="59"/>
        <v>Pair</v>
      </c>
      <c r="E48" s="89" t="str">
        <f t="shared" si="60"/>
        <v>Scott Burgin</v>
      </c>
      <c r="F48" s="90" t="str">
        <f t="shared" si="61"/>
        <v>Kai Burgin</v>
      </c>
      <c r="G48" s="29">
        <v>9</v>
      </c>
      <c r="H48" s="32">
        <v>7</v>
      </c>
      <c r="I48" s="29">
        <v>12</v>
      </c>
      <c r="J48" s="35">
        <v>12</v>
      </c>
      <c r="K48" s="39"/>
      <c r="L48" s="22"/>
      <c r="M48" s="22">
        <v>1</v>
      </c>
      <c r="N48" s="22">
        <v>1</v>
      </c>
      <c r="O48" s="22">
        <v>1</v>
      </c>
      <c r="P48" s="22"/>
      <c r="Q48" s="22"/>
      <c r="R48" s="22">
        <v>1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>
        <v>1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40"/>
      <c r="AU48" s="91">
        <f t="shared" si="62"/>
        <v>80</v>
      </c>
      <c r="AV48" s="92">
        <f t="shared" si="63"/>
        <v>3</v>
      </c>
      <c r="AW48" s="92">
        <f t="shared" si="64"/>
        <v>5</v>
      </c>
      <c r="AX48" s="92">
        <f t="shared" si="65"/>
        <v>5</v>
      </c>
      <c r="AY48" s="23"/>
      <c r="AZ48" s="93">
        <f t="shared" si="66"/>
        <v>75</v>
      </c>
      <c r="BB48" s="5">
        <f t="shared" si="67"/>
        <v>0</v>
      </c>
      <c r="BC48" s="5">
        <f t="shared" si="68"/>
        <v>0</v>
      </c>
      <c r="BD48" s="5">
        <f t="shared" si="69"/>
        <v>10</v>
      </c>
      <c r="BE48" s="5">
        <f t="shared" si="70"/>
        <v>20</v>
      </c>
      <c r="BF48" s="5">
        <f t="shared" si="71"/>
        <v>20</v>
      </c>
      <c r="BG48" s="5">
        <f t="shared" si="72"/>
        <v>0</v>
      </c>
      <c r="BH48" s="5">
        <f t="shared" si="73"/>
        <v>0</v>
      </c>
      <c r="BI48" s="5">
        <f t="shared" si="74"/>
        <v>10</v>
      </c>
      <c r="BJ48" s="5">
        <f t="shared" si="75"/>
        <v>0</v>
      </c>
      <c r="BK48" s="5">
        <f t="shared" si="76"/>
        <v>0</v>
      </c>
      <c r="BL48" s="5">
        <f t="shared" si="77"/>
        <v>0</v>
      </c>
      <c r="BM48" s="5">
        <f t="shared" si="78"/>
        <v>0</v>
      </c>
      <c r="BN48" s="5">
        <f t="shared" si="79"/>
        <v>0</v>
      </c>
      <c r="BO48" s="5">
        <f t="shared" si="80"/>
        <v>0</v>
      </c>
      <c r="BP48" s="5">
        <f t="shared" si="81"/>
        <v>0</v>
      </c>
      <c r="BQ48" s="5">
        <f t="shared" si="82"/>
        <v>0</v>
      </c>
      <c r="BR48" s="5">
        <f t="shared" si="83"/>
        <v>0</v>
      </c>
      <c r="BS48" s="5">
        <f t="shared" si="84"/>
        <v>0</v>
      </c>
      <c r="BT48" s="5">
        <f t="shared" si="85"/>
        <v>0</v>
      </c>
      <c r="BU48" s="5">
        <f t="shared" si="86"/>
        <v>0</v>
      </c>
      <c r="BV48" s="5">
        <f t="shared" si="87"/>
        <v>20</v>
      </c>
      <c r="BW48" s="5">
        <f t="shared" si="88"/>
        <v>0</v>
      </c>
      <c r="BX48" s="5">
        <f t="shared" si="89"/>
        <v>0</v>
      </c>
      <c r="BY48" s="5">
        <f t="shared" si="90"/>
        <v>0</v>
      </c>
      <c r="BZ48" s="5">
        <f t="shared" si="91"/>
        <v>0</v>
      </c>
      <c r="CA48" s="5">
        <f t="shared" si="92"/>
        <v>0</v>
      </c>
      <c r="CB48" s="5">
        <f t="shared" si="93"/>
        <v>0</v>
      </c>
      <c r="CC48" s="5">
        <f t="shared" si="47"/>
        <v>0</v>
      </c>
      <c r="CD48" s="5">
        <f t="shared" si="48"/>
        <v>0</v>
      </c>
      <c r="CE48" s="5">
        <f t="shared" si="49"/>
        <v>0</v>
      </c>
      <c r="CF48" s="5">
        <f t="shared" si="50"/>
        <v>0</v>
      </c>
      <c r="CG48" s="5">
        <f t="shared" si="51"/>
        <v>0</v>
      </c>
      <c r="CH48" s="5">
        <f t="shared" si="52"/>
        <v>0</v>
      </c>
      <c r="CI48" s="5">
        <f t="shared" si="53"/>
        <v>0</v>
      </c>
      <c r="CJ48" s="5">
        <f t="shared" si="54"/>
        <v>0</v>
      </c>
      <c r="CK48" s="5">
        <f t="shared" si="55"/>
        <v>0</v>
      </c>
      <c r="CM48" s="3">
        <f t="shared" si="56"/>
        <v>185</v>
      </c>
      <c r="CN48" s="3">
        <f t="shared" si="94"/>
        <v>180</v>
      </c>
      <c r="CO48" s="5">
        <f t="shared" si="57"/>
        <v>5</v>
      </c>
      <c r="CQ48" s="8" t="str">
        <f t="shared" si="95"/>
        <v>non-member</v>
      </c>
      <c r="CR48" s="5" t="str">
        <f t="shared" si="96"/>
        <v>non-member</v>
      </c>
    </row>
    <row r="49" spans="1:96" ht="12.75">
      <c r="A49" s="88">
        <v>40</v>
      </c>
      <c r="B49" s="9" t="str">
        <f t="shared" si="58"/>
        <v>A</v>
      </c>
      <c r="C49" s="9" t="str">
        <f t="shared" si="97"/>
        <v>M50</v>
      </c>
      <c r="D49" s="9" t="str">
        <f t="shared" si="59"/>
        <v>Solo</v>
      </c>
      <c r="E49" s="89" t="str">
        <f t="shared" si="60"/>
        <v>Steve Kettlewell</v>
      </c>
      <c r="F49" s="90">
        <f t="shared" si="61"/>
      </c>
      <c r="G49" s="29">
        <v>9</v>
      </c>
      <c r="H49" s="32">
        <v>22</v>
      </c>
      <c r="I49" s="29">
        <v>12</v>
      </c>
      <c r="J49" s="35">
        <v>19</v>
      </c>
      <c r="K49" s="39"/>
      <c r="L49" s="22"/>
      <c r="M49" s="22"/>
      <c r="N49" s="22"/>
      <c r="O49" s="22">
        <v>1</v>
      </c>
      <c r="P49" s="22"/>
      <c r="Q49" s="22">
        <v>1</v>
      </c>
      <c r="R49" s="22">
        <v>1</v>
      </c>
      <c r="S49" s="22"/>
      <c r="T49" s="22"/>
      <c r="U49" s="22"/>
      <c r="V49" s="22"/>
      <c r="W49" s="22"/>
      <c r="X49" s="22"/>
      <c r="Y49" s="22"/>
      <c r="Z49" s="22"/>
      <c r="AA49" s="22">
        <v>1</v>
      </c>
      <c r="AB49" s="22">
        <v>1</v>
      </c>
      <c r="AC49" s="22">
        <v>1</v>
      </c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40"/>
      <c r="AU49" s="91">
        <f t="shared" si="62"/>
        <v>130</v>
      </c>
      <c r="AV49" s="92">
        <f t="shared" si="63"/>
        <v>2</v>
      </c>
      <c r="AW49" s="92">
        <f t="shared" si="64"/>
        <v>57</v>
      </c>
      <c r="AX49" s="92">
        <f t="shared" si="65"/>
        <v>0</v>
      </c>
      <c r="AY49" s="23"/>
      <c r="AZ49" s="93">
        <f t="shared" si="66"/>
        <v>130</v>
      </c>
      <c r="BB49" s="5">
        <f t="shared" si="67"/>
        <v>0</v>
      </c>
      <c r="BC49" s="5">
        <f t="shared" si="68"/>
        <v>0</v>
      </c>
      <c r="BD49" s="5">
        <f t="shared" si="69"/>
        <v>0</v>
      </c>
      <c r="BE49" s="5">
        <f t="shared" si="70"/>
        <v>0</v>
      </c>
      <c r="BF49" s="5">
        <f t="shared" si="71"/>
        <v>20</v>
      </c>
      <c r="BG49" s="5">
        <f t="shared" si="72"/>
        <v>0</v>
      </c>
      <c r="BH49" s="5">
        <f t="shared" si="73"/>
        <v>30</v>
      </c>
      <c r="BI49" s="5">
        <f t="shared" si="74"/>
        <v>10</v>
      </c>
      <c r="BJ49" s="5">
        <f t="shared" si="75"/>
        <v>0</v>
      </c>
      <c r="BK49" s="5">
        <f t="shared" si="76"/>
        <v>0</v>
      </c>
      <c r="BL49" s="5">
        <f t="shared" si="77"/>
        <v>0</v>
      </c>
      <c r="BM49" s="5">
        <f t="shared" si="78"/>
        <v>0</v>
      </c>
      <c r="BN49" s="5">
        <f t="shared" si="79"/>
        <v>0</v>
      </c>
      <c r="BO49" s="5">
        <f t="shared" si="80"/>
        <v>0</v>
      </c>
      <c r="BP49" s="5">
        <f t="shared" si="81"/>
        <v>0</v>
      </c>
      <c r="BQ49" s="5">
        <f t="shared" si="82"/>
        <v>0</v>
      </c>
      <c r="BR49" s="5">
        <f t="shared" si="83"/>
        <v>20</v>
      </c>
      <c r="BS49" s="5">
        <f t="shared" si="84"/>
        <v>30</v>
      </c>
      <c r="BT49" s="5">
        <f t="shared" si="85"/>
        <v>20</v>
      </c>
      <c r="BU49" s="5">
        <f t="shared" si="86"/>
        <v>0</v>
      </c>
      <c r="BV49" s="5">
        <f t="shared" si="87"/>
        <v>0</v>
      </c>
      <c r="BW49" s="5">
        <f t="shared" si="88"/>
        <v>0</v>
      </c>
      <c r="BX49" s="5">
        <f t="shared" si="89"/>
        <v>0</v>
      </c>
      <c r="BY49" s="5">
        <f t="shared" si="90"/>
        <v>0</v>
      </c>
      <c r="BZ49" s="5">
        <f t="shared" si="91"/>
        <v>0</v>
      </c>
      <c r="CA49" s="5">
        <f t="shared" si="92"/>
        <v>0</v>
      </c>
      <c r="CB49" s="5">
        <f t="shared" si="93"/>
        <v>0</v>
      </c>
      <c r="CC49" s="5">
        <f t="shared" si="47"/>
        <v>0</v>
      </c>
      <c r="CD49" s="5">
        <f t="shared" si="48"/>
        <v>0</v>
      </c>
      <c r="CE49" s="5">
        <f t="shared" si="49"/>
        <v>0</v>
      </c>
      <c r="CF49" s="5">
        <f t="shared" si="50"/>
        <v>0</v>
      </c>
      <c r="CG49" s="5">
        <f t="shared" si="51"/>
        <v>0</v>
      </c>
      <c r="CH49" s="5">
        <f t="shared" si="52"/>
        <v>0</v>
      </c>
      <c r="CI49" s="5">
        <f t="shared" si="53"/>
        <v>0</v>
      </c>
      <c r="CJ49" s="5">
        <f t="shared" si="54"/>
        <v>0</v>
      </c>
      <c r="CK49" s="5">
        <f t="shared" si="55"/>
        <v>0</v>
      </c>
      <c r="CM49" s="3">
        <f t="shared" si="56"/>
        <v>177</v>
      </c>
      <c r="CN49" s="3">
        <f t="shared" si="94"/>
        <v>180</v>
      </c>
      <c r="CO49" s="5">
        <f t="shared" si="57"/>
        <v>0</v>
      </c>
      <c r="CQ49" s="8" t="str">
        <f t="shared" si="95"/>
        <v>MTB8302/F</v>
      </c>
      <c r="CR49" s="5">
        <f t="shared" si="96"/>
      </c>
    </row>
    <row r="50" spans="1:96" ht="12.75">
      <c r="A50" s="88">
        <v>41</v>
      </c>
      <c r="B50" s="9" t="str">
        <f t="shared" si="58"/>
        <v>A</v>
      </c>
      <c r="C50" s="9" t="str">
        <f t="shared" si="97"/>
        <v>M50</v>
      </c>
      <c r="D50" s="9" t="str">
        <f t="shared" si="59"/>
        <v>Solo</v>
      </c>
      <c r="E50" s="89" t="str">
        <f t="shared" si="60"/>
        <v>Kirk Howe</v>
      </c>
      <c r="F50" s="90">
        <f t="shared" si="61"/>
      </c>
      <c r="G50" s="29">
        <v>9</v>
      </c>
      <c r="H50" s="32">
        <v>50</v>
      </c>
      <c r="I50" s="29">
        <v>12</v>
      </c>
      <c r="J50" s="35">
        <v>53</v>
      </c>
      <c r="K50" s="39"/>
      <c r="L50" s="22"/>
      <c r="M50" s="22"/>
      <c r="N50" s="22">
        <v>1</v>
      </c>
      <c r="O50" s="22">
        <v>1</v>
      </c>
      <c r="P50" s="22">
        <v>1</v>
      </c>
      <c r="Q50" s="22">
        <v>1</v>
      </c>
      <c r="R50" s="22"/>
      <c r="S50" s="22"/>
      <c r="T50" s="22"/>
      <c r="U50" s="22">
        <v>1</v>
      </c>
      <c r="V50" s="22"/>
      <c r="W50" s="22"/>
      <c r="X50" s="22">
        <v>1</v>
      </c>
      <c r="Y50" s="22">
        <v>1</v>
      </c>
      <c r="Z50" s="22">
        <v>1</v>
      </c>
      <c r="AA50" s="22"/>
      <c r="AB50" s="22"/>
      <c r="AC50" s="22"/>
      <c r="AD50" s="22"/>
      <c r="AE50" s="22">
        <v>1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40"/>
      <c r="AU50" s="91">
        <f t="shared" si="62"/>
        <v>170</v>
      </c>
      <c r="AV50" s="92">
        <f t="shared" si="63"/>
        <v>3</v>
      </c>
      <c r="AW50" s="92">
        <f t="shared" si="64"/>
        <v>3</v>
      </c>
      <c r="AX50" s="92">
        <f t="shared" si="65"/>
        <v>3</v>
      </c>
      <c r="AY50" s="23"/>
      <c r="AZ50" s="93">
        <f t="shared" si="66"/>
        <v>167</v>
      </c>
      <c r="BB50" s="5">
        <f t="shared" si="67"/>
        <v>0</v>
      </c>
      <c r="BC50" s="5">
        <f t="shared" si="68"/>
        <v>0</v>
      </c>
      <c r="BD50" s="5">
        <f t="shared" si="69"/>
        <v>0</v>
      </c>
      <c r="BE50" s="5">
        <f t="shared" si="70"/>
        <v>20</v>
      </c>
      <c r="BF50" s="5">
        <f t="shared" si="71"/>
        <v>20</v>
      </c>
      <c r="BG50" s="5">
        <f t="shared" si="72"/>
        <v>10</v>
      </c>
      <c r="BH50" s="5">
        <f t="shared" si="73"/>
        <v>30</v>
      </c>
      <c r="BI50" s="5">
        <f t="shared" si="74"/>
        <v>0</v>
      </c>
      <c r="BJ50" s="5">
        <f t="shared" si="75"/>
        <v>0</v>
      </c>
      <c r="BK50" s="5">
        <f t="shared" si="76"/>
        <v>0</v>
      </c>
      <c r="BL50" s="5">
        <f t="shared" si="77"/>
        <v>20</v>
      </c>
      <c r="BM50" s="5">
        <f t="shared" si="78"/>
        <v>0</v>
      </c>
      <c r="BN50" s="5">
        <f t="shared" si="79"/>
        <v>0</v>
      </c>
      <c r="BO50" s="5">
        <f t="shared" si="80"/>
        <v>20</v>
      </c>
      <c r="BP50" s="5">
        <f t="shared" si="81"/>
        <v>20</v>
      </c>
      <c r="BQ50" s="5">
        <f t="shared" si="82"/>
        <v>10</v>
      </c>
      <c r="BR50" s="5">
        <f t="shared" si="83"/>
        <v>0</v>
      </c>
      <c r="BS50" s="5">
        <f t="shared" si="84"/>
        <v>0</v>
      </c>
      <c r="BT50" s="5">
        <f t="shared" si="85"/>
        <v>0</v>
      </c>
      <c r="BU50" s="5">
        <f t="shared" si="86"/>
        <v>0</v>
      </c>
      <c r="BV50" s="5">
        <f t="shared" si="87"/>
        <v>20</v>
      </c>
      <c r="BW50" s="5">
        <f t="shared" si="88"/>
        <v>0</v>
      </c>
      <c r="BX50" s="5">
        <f t="shared" si="89"/>
        <v>0</v>
      </c>
      <c r="BY50" s="5">
        <f t="shared" si="90"/>
        <v>0</v>
      </c>
      <c r="BZ50" s="5">
        <f t="shared" si="91"/>
        <v>0</v>
      </c>
      <c r="CA50" s="5">
        <f t="shared" si="92"/>
        <v>0</v>
      </c>
      <c r="CB50" s="5">
        <f t="shared" si="93"/>
        <v>0</v>
      </c>
      <c r="CC50" s="5">
        <f t="shared" si="47"/>
        <v>0</v>
      </c>
      <c r="CD50" s="5">
        <f t="shared" si="48"/>
        <v>0</v>
      </c>
      <c r="CE50" s="5">
        <f t="shared" si="49"/>
        <v>0</v>
      </c>
      <c r="CF50" s="5">
        <f t="shared" si="50"/>
        <v>0</v>
      </c>
      <c r="CG50" s="5">
        <f t="shared" si="51"/>
        <v>0</v>
      </c>
      <c r="CH50" s="5">
        <f t="shared" si="52"/>
        <v>0</v>
      </c>
      <c r="CI50" s="5">
        <f t="shared" si="53"/>
        <v>0</v>
      </c>
      <c r="CJ50" s="5">
        <f t="shared" si="54"/>
        <v>0</v>
      </c>
      <c r="CK50" s="5">
        <f t="shared" si="55"/>
        <v>0</v>
      </c>
      <c r="CM50" s="3">
        <f t="shared" si="56"/>
        <v>183</v>
      </c>
      <c r="CN50" s="3">
        <f t="shared" si="94"/>
        <v>180</v>
      </c>
      <c r="CO50" s="5">
        <f t="shared" si="57"/>
        <v>3</v>
      </c>
      <c r="CQ50" s="8" t="str">
        <f t="shared" si="95"/>
        <v>MTB4008/F</v>
      </c>
      <c r="CR50" s="5">
        <f t="shared" si="96"/>
      </c>
    </row>
    <row r="51" spans="1:96" ht="12.75">
      <c r="A51" s="88">
        <v>42</v>
      </c>
      <c r="B51" s="9" t="str">
        <f t="shared" si="58"/>
        <v>A</v>
      </c>
      <c r="C51" s="9" t="str">
        <f t="shared" si="97"/>
        <v>M60</v>
      </c>
      <c r="D51" s="9" t="str">
        <f t="shared" si="59"/>
        <v>Solo</v>
      </c>
      <c r="E51" s="89" t="str">
        <f t="shared" si="60"/>
        <v>Bill Hiscock</v>
      </c>
      <c r="F51" s="90">
        <f t="shared" si="61"/>
      </c>
      <c r="G51" s="29">
        <v>10</v>
      </c>
      <c r="H51" s="32">
        <v>1</v>
      </c>
      <c r="I51" s="29">
        <v>12</v>
      </c>
      <c r="J51" s="35">
        <v>47</v>
      </c>
      <c r="K51" s="39"/>
      <c r="L51" s="22"/>
      <c r="M51" s="22">
        <v>1</v>
      </c>
      <c r="N51" s="22"/>
      <c r="O51" s="22">
        <v>1</v>
      </c>
      <c r="P51" s="22"/>
      <c r="Q51" s="22"/>
      <c r="R51" s="22">
        <v>1</v>
      </c>
      <c r="S51" s="22"/>
      <c r="T51" s="22"/>
      <c r="U51" s="22"/>
      <c r="V51" s="22"/>
      <c r="W51" s="22"/>
      <c r="X51" s="22"/>
      <c r="Y51" s="22"/>
      <c r="Z51" s="22"/>
      <c r="AA51" s="22">
        <v>1</v>
      </c>
      <c r="AB51" s="22"/>
      <c r="AC51" s="22"/>
      <c r="AD51" s="22"/>
      <c r="AE51" s="22">
        <v>1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40"/>
      <c r="AU51" s="91">
        <f t="shared" si="62"/>
        <v>80</v>
      </c>
      <c r="AV51" s="92">
        <f t="shared" si="63"/>
        <v>2</v>
      </c>
      <c r="AW51" s="92">
        <f t="shared" si="64"/>
        <v>46</v>
      </c>
      <c r="AX51" s="92">
        <f t="shared" si="65"/>
        <v>0</v>
      </c>
      <c r="AY51" s="23"/>
      <c r="AZ51" s="93">
        <f t="shared" si="66"/>
        <v>80</v>
      </c>
      <c r="BB51" s="5">
        <f t="shared" si="67"/>
        <v>0</v>
      </c>
      <c r="BC51" s="5">
        <f t="shared" si="68"/>
        <v>0</v>
      </c>
      <c r="BD51" s="5">
        <f t="shared" si="69"/>
        <v>10</v>
      </c>
      <c r="BE51" s="5">
        <f t="shared" si="70"/>
        <v>0</v>
      </c>
      <c r="BF51" s="5">
        <f t="shared" si="71"/>
        <v>20</v>
      </c>
      <c r="BG51" s="5">
        <f t="shared" si="72"/>
        <v>0</v>
      </c>
      <c r="BH51" s="5">
        <f t="shared" si="73"/>
        <v>0</v>
      </c>
      <c r="BI51" s="5">
        <f t="shared" si="74"/>
        <v>10</v>
      </c>
      <c r="BJ51" s="5">
        <f t="shared" si="75"/>
        <v>0</v>
      </c>
      <c r="BK51" s="5">
        <f t="shared" si="76"/>
        <v>0</v>
      </c>
      <c r="BL51" s="5">
        <f t="shared" si="77"/>
        <v>0</v>
      </c>
      <c r="BM51" s="5">
        <f t="shared" si="78"/>
        <v>0</v>
      </c>
      <c r="BN51" s="5">
        <f t="shared" si="79"/>
        <v>0</v>
      </c>
      <c r="BO51" s="5">
        <f t="shared" si="80"/>
        <v>0</v>
      </c>
      <c r="BP51" s="5">
        <f t="shared" si="81"/>
        <v>0</v>
      </c>
      <c r="BQ51" s="5">
        <f t="shared" si="82"/>
        <v>0</v>
      </c>
      <c r="BR51" s="5">
        <f t="shared" si="83"/>
        <v>20</v>
      </c>
      <c r="BS51" s="5">
        <f t="shared" si="84"/>
        <v>0</v>
      </c>
      <c r="BT51" s="5">
        <f t="shared" si="85"/>
        <v>0</v>
      </c>
      <c r="BU51" s="5">
        <f t="shared" si="86"/>
        <v>0</v>
      </c>
      <c r="BV51" s="5">
        <f t="shared" si="87"/>
        <v>20</v>
      </c>
      <c r="BW51" s="5">
        <f t="shared" si="88"/>
        <v>0</v>
      </c>
      <c r="BX51" s="5">
        <f t="shared" si="89"/>
        <v>0</v>
      </c>
      <c r="BY51" s="5">
        <f t="shared" si="90"/>
        <v>0</v>
      </c>
      <c r="BZ51" s="5">
        <f t="shared" si="91"/>
        <v>0</v>
      </c>
      <c r="CA51" s="5">
        <f t="shared" si="92"/>
        <v>0</v>
      </c>
      <c r="CB51" s="5">
        <f t="shared" si="93"/>
        <v>0</v>
      </c>
      <c r="CC51" s="5">
        <f t="shared" si="47"/>
        <v>0</v>
      </c>
      <c r="CD51" s="5">
        <f t="shared" si="48"/>
        <v>0</v>
      </c>
      <c r="CE51" s="5">
        <f t="shared" si="49"/>
        <v>0</v>
      </c>
      <c r="CF51" s="5">
        <f t="shared" si="50"/>
        <v>0</v>
      </c>
      <c r="CG51" s="5">
        <f t="shared" si="51"/>
        <v>0</v>
      </c>
      <c r="CH51" s="5">
        <f t="shared" si="52"/>
        <v>0</v>
      </c>
      <c r="CI51" s="5">
        <f t="shared" si="53"/>
        <v>0</v>
      </c>
      <c r="CJ51" s="5">
        <f t="shared" si="54"/>
        <v>0</v>
      </c>
      <c r="CK51" s="5">
        <f t="shared" si="55"/>
        <v>0</v>
      </c>
      <c r="CM51" s="3">
        <f t="shared" si="56"/>
        <v>166</v>
      </c>
      <c r="CN51" s="3">
        <f t="shared" si="94"/>
        <v>180</v>
      </c>
      <c r="CO51" s="5">
        <f t="shared" si="57"/>
        <v>0</v>
      </c>
      <c r="CQ51" s="8" t="str">
        <f t="shared" si="95"/>
        <v>MTB7350/F</v>
      </c>
      <c r="CR51" s="5">
        <f t="shared" si="96"/>
      </c>
    </row>
    <row r="52" spans="1:96" ht="12.75">
      <c r="A52" s="88">
        <v>43</v>
      </c>
      <c r="B52" s="9" t="str">
        <f t="shared" si="58"/>
        <v>A</v>
      </c>
      <c r="C52" s="9" t="str">
        <f t="shared" si="97"/>
        <v>M60</v>
      </c>
      <c r="D52" s="9" t="str">
        <f t="shared" si="59"/>
        <v>Solo</v>
      </c>
      <c r="E52" s="89" t="str">
        <f t="shared" si="60"/>
        <v>Brian Ninness</v>
      </c>
      <c r="F52" s="90">
        <f t="shared" si="61"/>
      </c>
      <c r="G52" s="29">
        <v>9</v>
      </c>
      <c r="H52" s="32">
        <v>35</v>
      </c>
      <c r="I52" s="29">
        <v>12</v>
      </c>
      <c r="J52" s="35">
        <v>28</v>
      </c>
      <c r="K52" s="39">
        <v>1</v>
      </c>
      <c r="L52" s="22"/>
      <c r="M52" s="22">
        <v>1</v>
      </c>
      <c r="N52" s="22">
        <v>1</v>
      </c>
      <c r="O52" s="22"/>
      <c r="P52" s="22"/>
      <c r="Q52" s="22">
        <v>1</v>
      </c>
      <c r="R52" s="22">
        <v>1</v>
      </c>
      <c r="S52" s="22"/>
      <c r="T52" s="22"/>
      <c r="U52" s="22"/>
      <c r="V52" s="22"/>
      <c r="W52" s="22"/>
      <c r="X52" s="22"/>
      <c r="Y52" s="22"/>
      <c r="Z52" s="22">
        <v>1</v>
      </c>
      <c r="AA52" s="22"/>
      <c r="AB52" s="22"/>
      <c r="AC52" s="22"/>
      <c r="AD52" s="22"/>
      <c r="AE52" s="22">
        <v>1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40"/>
      <c r="AU52" s="91">
        <f t="shared" si="62"/>
        <v>110</v>
      </c>
      <c r="AV52" s="92">
        <f t="shared" si="63"/>
        <v>2</v>
      </c>
      <c r="AW52" s="92">
        <f t="shared" si="64"/>
        <v>53</v>
      </c>
      <c r="AX52" s="92">
        <f t="shared" si="65"/>
        <v>0</v>
      </c>
      <c r="AY52" s="23"/>
      <c r="AZ52" s="93">
        <f t="shared" si="66"/>
        <v>110</v>
      </c>
      <c r="BB52" s="5">
        <f t="shared" si="67"/>
        <v>10</v>
      </c>
      <c r="BC52" s="5">
        <f t="shared" si="68"/>
        <v>0</v>
      </c>
      <c r="BD52" s="5">
        <f t="shared" si="69"/>
        <v>10</v>
      </c>
      <c r="BE52" s="5">
        <f t="shared" si="70"/>
        <v>20</v>
      </c>
      <c r="BF52" s="5">
        <f t="shared" si="71"/>
        <v>0</v>
      </c>
      <c r="BG52" s="5">
        <f t="shared" si="72"/>
        <v>0</v>
      </c>
      <c r="BH52" s="5">
        <f t="shared" si="73"/>
        <v>30</v>
      </c>
      <c r="BI52" s="5">
        <f t="shared" si="74"/>
        <v>10</v>
      </c>
      <c r="BJ52" s="5">
        <f t="shared" si="75"/>
        <v>0</v>
      </c>
      <c r="BK52" s="5">
        <f t="shared" si="76"/>
        <v>0</v>
      </c>
      <c r="BL52" s="5">
        <f t="shared" si="77"/>
        <v>0</v>
      </c>
      <c r="BM52" s="5">
        <f t="shared" si="78"/>
        <v>0</v>
      </c>
      <c r="BN52" s="5">
        <f t="shared" si="79"/>
        <v>0</v>
      </c>
      <c r="BO52" s="5">
        <f t="shared" si="80"/>
        <v>0</v>
      </c>
      <c r="BP52" s="5">
        <f t="shared" si="81"/>
        <v>0</v>
      </c>
      <c r="BQ52" s="5">
        <f t="shared" si="82"/>
        <v>10</v>
      </c>
      <c r="BR52" s="5">
        <f t="shared" si="83"/>
        <v>0</v>
      </c>
      <c r="BS52" s="5">
        <f t="shared" si="84"/>
        <v>0</v>
      </c>
      <c r="BT52" s="5">
        <f t="shared" si="85"/>
        <v>0</v>
      </c>
      <c r="BU52" s="5">
        <f t="shared" si="86"/>
        <v>0</v>
      </c>
      <c r="BV52" s="5">
        <f t="shared" si="87"/>
        <v>20</v>
      </c>
      <c r="BW52" s="5">
        <f t="shared" si="88"/>
        <v>0</v>
      </c>
      <c r="BX52" s="5">
        <f t="shared" si="89"/>
        <v>0</v>
      </c>
      <c r="BY52" s="5">
        <f t="shared" si="90"/>
        <v>0</v>
      </c>
      <c r="BZ52" s="5">
        <f t="shared" si="91"/>
        <v>0</v>
      </c>
      <c r="CA52" s="5">
        <f t="shared" si="92"/>
        <v>0</v>
      </c>
      <c r="CB52" s="5">
        <f t="shared" si="93"/>
        <v>0</v>
      </c>
      <c r="CC52" s="5">
        <f t="shared" si="47"/>
        <v>0</v>
      </c>
      <c r="CD52" s="5">
        <f t="shared" si="48"/>
        <v>0</v>
      </c>
      <c r="CE52" s="5">
        <f t="shared" si="49"/>
        <v>0</v>
      </c>
      <c r="CF52" s="5">
        <f t="shared" si="50"/>
        <v>0</v>
      </c>
      <c r="CG52" s="5">
        <f t="shared" si="51"/>
        <v>0</v>
      </c>
      <c r="CH52" s="5">
        <f t="shared" si="52"/>
        <v>0</v>
      </c>
      <c r="CI52" s="5">
        <f t="shared" si="53"/>
        <v>0</v>
      </c>
      <c r="CJ52" s="5">
        <f t="shared" si="54"/>
        <v>0</v>
      </c>
      <c r="CK52" s="5">
        <f t="shared" si="55"/>
        <v>0</v>
      </c>
      <c r="CM52" s="3">
        <f t="shared" si="56"/>
        <v>173</v>
      </c>
      <c r="CN52" s="3">
        <f t="shared" si="94"/>
        <v>180</v>
      </c>
      <c r="CO52" s="5">
        <f t="shared" si="57"/>
        <v>0</v>
      </c>
      <c r="CQ52" s="8" t="str">
        <f t="shared" si="95"/>
        <v>MTB8816/F</v>
      </c>
      <c r="CR52" s="5">
        <f t="shared" si="96"/>
      </c>
    </row>
    <row r="53" spans="1:96" ht="12.75">
      <c r="A53" s="88">
        <v>44</v>
      </c>
      <c r="B53" s="9">
        <f t="shared" si="58"/>
      </c>
      <c r="C53" s="9">
        <f t="shared" si="97"/>
      </c>
      <c r="D53" s="9">
        <f t="shared" si="59"/>
      </c>
      <c r="E53" s="89">
        <f t="shared" si="60"/>
      </c>
      <c r="F53" s="90">
        <f t="shared" si="61"/>
      </c>
      <c r="G53" s="29"/>
      <c r="H53" s="32"/>
      <c r="I53" s="29"/>
      <c r="J53" s="35"/>
      <c r="K53" s="3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40"/>
      <c r="AU53" s="91">
        <f t="shared" si="62"/>
        <v>0</v>
      </c>
      <c r="AV53" s="92">
        <f t="shared" si="63"/>
      </c>
      <c r="AW53" s="92">
        <f t="shared" si="64"/>
      </c>
      <c r="AX53" s="92">
        <f t="shared" si="65"/>
      </c>
      <c r="AY53" s="23"/>
      <c r="AZ53" s="93">
        <f t="shared" si="66"/>
        <v>0</v>
      </c>
      <c r="BB53" s="5">
        <f t="shared" si="67"/>
        <v>0</v>
      </c>
      <c r="BC53" s="5">
        <f t="shared" si="68"/>
        <v>0</v>
      </c>
      <c r="BD53" s="5">
        <f t="shared" si="69"/>
        <v>0</v>
      </c>
      <c r="BE53" s="5">
        <f t="shared" si="70"/>
        <v>0</v>
      </c>
      <c r="BF53" s="5">
        <f t="shared" si="71"/>
        <v>0</v>
      </c>
      <c r="BG53" s="5">
        <f t="shared" si="72"/>
        <v>0</v>
      </c>
      <c r="BH53" s="5">
        <f t="shared" si="73"/>
        <v>0</v>
      </c>
      <c r="BI53" s="5">
        <f t="shared" si="74"/>
        <v>0</v>
      </c>
      <c r="BJ53" s="5">
        <f t="shared" si="75"/>
        <v>0</v>
      </c>
      <c r="BK53" s="5">
        <f t="shared" si="76"/>
        <v>0</v>
      </c>
      <c r="BL53" s="5">
        <f t="shared" si="77"/>
        <v>0</v>
      </c>
      <c r="BM53" s="5">
        <f t="shared" si="78"/>
        <v>0</v>
      </c>
      <c r="BN53" s="5">
        <f t="shared" si="79"/>
        <v>0</v>
      </c>
      <c r="BO53" s="5">
        <f t="shared" si="80"/>
        <v>0</v>
      </c>
      <c r="BP53" s="5">
        <f t="shared" si="81"/>
        <v>0</v>
      </c>
      <c r="BQ53" s="5">
        <f t="shared" si="82"/>
        <v>0</v>
      </c>
      <c r="BR53" s="5">
        <f t="shared" si="83"/>
        <v>0</v>
      </c>
      <c r="BS53" s="5">
        <f t="shared" si="84"/>
        <v>0</v>
      </c>
      <c r="BT53" s="5">
        <f t="shared" si="85"/>
        <v>0</v>
      </c>
      <c r="BU53" s="5">
        <f t="shared" si="86"/>
        <v>0</v>
      </c>
      <c r="BV53" s="5">
        <f t="shared" si="87"/>
        <v>0</v>
      </c>
      <c r="BW53" s="5">
        <f t="shared" si="88"/>
        <v>0</v>
      </c>
      <c r="BX53" s="5">
        <f t="shared" si="89"/>
        <v>0</v>
      </c>
      <c r="BY53" s="5">
        <f t="shared" si="90"/>
        <v>0</v>
      </c>
      <c r="BZ53" s="5">
        <f t="shared" si="91"/>
        <v>0</v>
      </c>
      <c r="CA53" s="5">
        <f t="shared" si="92"/>
        <v>0</v>
      </c>
      <c r="CB53" s="5">
        <f t="shared" si="93"/>
        <v>0</v>
      </c>
      <c r="CC53" s="5">
        <f t="shared" si="47"/>
        <v>0</v>
      </c>
      <c r="CD53" s="5">
        <f t="shared" si="48"/>
        <v>0</v>
      </c>
      <c r="CE53" s="5">
        <f t="shared" si="49"/>
        <v>0</v>
      </c>
      <c r="CF53" s="5">
        <f t="shared" si="50"/>
        <v>0</v>
      </c>
      <c r="CG53" s="5">
        <f t="shared" si="51"/>
        <v>0</v>
      </c>
      <c r="CH53" s="5">
        <f t="shared" si="52"/>
        <v>0</v>
      </c>
      <c r="CI53" s="5">
        <f t="shared" si="53"/>
        <v>0</v>
      </c>
      <c r="CJ53" s="5">
        <f t="shared" si="54"/>
        <v>0</v>
      </c>
      <c r="CK53" s="5">
        <f t="shared" si="55"/>
        <v>0</v>
      </c>
      <c r="CM53" s="3">
        <f t="shared" si="56"/>
        <v>0</v>
      </c>
      <c r="CN53" s="3">
        <f t="shared" si="94"/>
      </c>
      <c r="CO53" s="5">
        <f t="shared" si="57"/>
      </c>
      <c r="CQ53" s="8">
        <f t="shared" si="95"/>
      </c>
      <c r="CR53" s="5">
        <f t="shared" si="96"/>
      </c>
    </row>
    <row r="54" spans="1:96" ht="12.75">
      <c r="A54" s="88">
        <v>45</v>
      </c>
      <c r="B54" s="9">
        <f t="shared" si="58"/>
      </c>
      <c r="C54" s="9">
        <f t="shared" si="97"/>
      </c>
      <c r="D54" s="9">
        <f t="shared" si="59"/>
      </c>
      <c r="E54" s="89">
        <f t="shared" si="60"/>
      </c>
      <c r="F54" s="90">
        <f t="shared" si="61"/>
      </c>
      <c r="G54" s="29"/>
      <c r="H54" s="32"/>
      <c r="I54" s="29"/>
      <c r="J54" s="35"/>
      <c r="K54" s="3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40"/>
      <c r="AU54" s="91">
        <f t="shared" si="62"/>
        <v>0</v>
      </c>
      <c r="AV54" s="92">
        <f t="shared" si="63"/>
      </c>
      <c r="AW54" s="92">
        <f t="shared" si="64"/>
      </c>
      <c r="AX54" s="92">
        <f t="shared" si="65"/>
      </c>
      <c r="AY54" s="23"/>
      <c r="AZ54" s="93">
        <f t="shared" si="66"/>
        <v>0</v>
      </c>
      <c r="BB54" s="5">
        <f t="shared" si="67"/>
        <v>0</v>
      </c>
      <c r="BC54" s="5">
        <f t="shared" si="68"/>
        <v>0</v>
      </c>
      <c r="BD54" s="5">
        <f t="shared" si="69"/>
        <v>0</v>
      </c>
      <c r="BE54" s="5">
        <f t="shared" si="70"/>
        <v>0</v>
      </c>
      <c r="BF54" s="5">
        <f t="shared" si="71"/>
        <v>0</v>
      </c>
      <c r="BG54" s="5">
        <f t="shared" si="72"/>
        <v>0</v>
      </c>
      <c r="BH54" s="5">
        <f t="shared" si="73"/>
        <v>0</v>
      </c>
      <c r="BI54" s="5">
        <f t="shared" si="74"/>
        <v>0</v>
      </c>
      <c r="BJ54" s="5">
        <f t="shared" si="75"/>
        <v>0</v>
      </c>
      <c r="BK54" s="5">
        <f t="shared" si="76"/>
        <v>0</v>
      </c>
      <c r="BL54" s="5">
        <f t="shared" si="77"/>
        <v>0</v>
      </c>
      <c r="BM54" s="5">
        <f t="shared" si="78"/>
        <v>0</v>
      </c>
      <c r="BN54" s="5">
        <f t="shared" si="79"/>
        <v>0</v>
      </c>
      <c r="BO54" s="5">
        <f t="shared" si="80"/>
        <v>0</v>
      </c>
      <c r="BP54" s="5">
        <f t="shared" si="81"/>
        <v>0</v>
      </c>
      <c r="BQ54" s="5">
        <f t="shared" si="82"/>
        <v>0</v>
      </c>
      <c r="BR54" s="5">
        <f t="shared" si="83"/>
        <v>0</v>
      </c>
      <c r="BS54" s="5">
        <f t="shared" si="84"/>
        <v>0</v>
      </c>
      <c r="BT54" s="5">
        <f t="shared" si="85"/>
        <v>0</v>
      </c>
      <c r="BU54" s="5">
        <f t="shared" si="86"/>
        <v>0</v>
      </c>
      <c r="BV54" s="5">
        <f t="shared" si="87"/>
        <v>0</v>
      </c>
      <c r="BW54" s="5">
        <f t="shared" si="88"/>
        <v>0</v>
      </c>
      <c r="BX54" s="5">
        <f t="shared" si="89"/>
        <v>0</v>
      </c>
      <c r="BY54" s="5">
        <f t="shared" si="90"/>
        <v>0</v>
      </c>
      <c r="BZ54" s="5">
        <f t="shared" si="91"/>
        <v>0</v>
      </c>
      <c r="CA54" s="5">
        <f t="shared" si="92"/>
        <v>0</v>
      </c>
      <c r="CB54" s="5">
        <f t="shared" si="93"/>
        <v>0</v>
      </c>
      <c r="CC54" s="5">
        <f t="shared" si="47"/>
        <v>0</v>
      </c>
      <c r="CD54" s="5">
        <f t="shared" si="48"/>
        <v>0</v>
      </c>
      <c r="CE54" s="5">
        <f t="shared" si="49"/>
        <v>0</v>
      </c>
      <c r="CF54" s="5">
        <f t="shared" si="50"/>
        <v>0</v>
      </c>
      <c r="CG54" s="5">
        <f t="shared" si="51"/>
        <v>0</v>
      </c>
      <c r="CH54" s="5">
        <f t="shared" si="52"/>
        <v>0</v>
      </c>
      <c r="CI54" s="5">
        <f t="shared" si="53"/>
        <v>0</v>
      </c>
      <c r="CJ54" s="5">
        <f t="shared" si="54"/>
        <v>0</v>
      </c>
      <c r="CK54" s="5">
        <f t="shared" si="55"/>
        <v>0</v>
      </c>
      <c r="CM54" s="3">
        <f t="shared" si="56"/>
        <v>0</v>
      </c>
      <c r="CN54" s="3">
        <f t="shared" si="94"/>
      </c>
      <c r="CO54" s="5">
        <f t="shared" si="57"/>
      </c>
      <c r="CQ54" s="8">
        <f t="shared" si="95"/>
      </c>
      <c r="CR54" s="5">
        <f t="shared" si="96"/>
      </c>
    </row>
    <row r="55" spans="1:96" ht="12.75">
      <c r="A55" s="88">
        <v>46</v>
      </c>
      <c r="B55" s="9">
        <f t="shared" si="58"/>
      </c>
      <c r="C55" s="9">
        <f t="shared" si="97"/>
      </c>
      <c r="D55" s="9">
        <f t="shared" si="59"/>
      </c>
      <c r="E55" s="89">
        <f t="shared" si="60"/>
      </c>
      <c r="F55" s="90">
        <f t="shared" si="61"/>
      </c>
      <c r="G55" s="29"/>
      <c r="H55" s="32"/>
      <c r="I55" s="29"/>
      <c r="J55" s="35"/>
      <c r="K55" s="3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40"/>
      <c r="AU55" s="91">
        <f t="shared" si="62"/>
        <v>0</v>
      </c>
      <c r="AV55" s="92">
        <f t="shared" si="63"/>
      </c>
      <c r="AW55" s="92">
        <f t="shared" si="64"/>
      </c>
      <c r="AX55" s="92">
        <f t="shared" si="65"/>
      </c>
      <c r="AY55" s="23"/>
      <c r="AZ55" s="93">
        <f t="shared" si="66"/>
        <v>0</v>
      </c>
      <c r="BB55" s="5">
        <f t="shared" si="67"/>
        <v>0</v>
      </c>
      <c r="BC55" s="5">
        <f t="shared" si="68"/>
        <v>0</v>
      </c>
      <c r="BD55" s="5">
        <f t="shared" si="69"/>
        <v>0</v>
      </c>
      <c r="BE55" s="5">
        <f t="shared" si="70"/>
        <v>0</v>
      </c>
      <c r="BF55" s="5">
        <f t="shared" si="71"/>
        <v>0</v>
      </c>
      <c r="BG55" s="5">
        <f t="shared" si="72"/>
        <v>0</v>
      </c>
      <c r="BH55" s="5">
        <f t="shared" si="73"/>
        <v>0</v>
      </c>
      <c r="BI55" s="5">
        <f t="shared" si="74"/>
        <v>0</v>
      </c>
      <c r="BJ55" s="5">
        <f t="shared" si="75"/>
        <v>0</v>
      </c>
      <c r="BK55" s="5">
        <f t="shared" si="76"/>
        <v>0</v>
      </c>
      <c r="BL55" s="5">
        <f t="shared" si="77"/>
        <v>0</v>
      </c>
      <c r="BM55" s="5">
        <f t="shared" si="78"/>
        <v>0</v>
      </c>
      <c r="BN55" s="5">
        <f t="shared" si="79"/>
        <v>0</v>
      </c>
      <c r="BO55" s="5">
        <f t="shared" si="80"/>
        <v>0</v>
      </c>
      <c r="BP55" s="5">
        <f t="shared" si="81"/>
        <v>0</v>
      </c>
      <c r="BQ55" s="5">
        <f t="shared" si="82"/>
        <v>0</v>
      </c>
      <c r="BR55" s="5">
        <f t="shared" si="83"/>
        <v>0</v>
      </c>
      <c r="BS55" s="5">
        <f t="shared" si="84"/>
        <v>0</v>
      </c>
      <c r="BT55" s="5">
        <f t="shared" si="85"/>
        <v>0</v>
      </c>
      <c r="BU55" s="5">
        <f t="shared" si="86"/>
        <v>0</v>
      </c>
      <c r="BV55" s="5">
        <f t="shared" si="87"/>
        <v>0</v>
      </c>
      <c r="BW55" s="5">
        <f t="shared" si="88"/>
        <v>0</v>
      </c>
      <c r="BX55" s="5">
        <f t="shared" si="89"/>
        <v>0</v>
      </c>
      <c r="BY55" s="5">
        <f t="shared" si="90"/>
        <v>0</v>
      </c>
      <c r="BZ55" s="5">
        <f t="shared" si="91"/>
        <v>0</v>
      </c>
      <c r="CA55" s="5">
        <f t="shared" si="92"/>
        <v>0</v>
      </c>
      <c r="CB55" s="5">
        <f t="shared" si="93"/>
        <v>0</v>
      </c>
      <c r="CC55" s="5">
        <f t="shared" si="47"/>
        <v>0</v>
      </c>
      <c r="CD55" s="5">
        <f t="shared" si="48"/>
        <v>0</v>
      </c>
      <c r="CE55" s="5">
        <f t="shared" si="49"/>
        <v>0</v>
      </c>
      <c r="CF55" s="5">
        <f t="shared" si="50"/>
        <v>0</v>
      </c>
      <c r="CG55" s="5">
        <f t="shared" si="51"/>
        <v>0</v>
      </c>
      <c r="CH55" s="5">
        <f t="shared" si="52"/>
        <v>0</v>
      </c>
      <c r="CI55" s="5">
        <f t="shared" si="53"/>
        <v>0</v>
      </c>
      <c r="CJ55" s="5">
        <f t="shared" si="54"/>
        <v>0</v>
      </c>
      <c r="CK55" s="5">
        <f t="shared" si="55"/>
        <v>0</v>
      </c>
      <c r="CM55" s="3">
        <f t="shared" si="56"/>
        <v>0</v>
      </c>
      <c r="CN55" s="3">
        <f t="shared" si="94"/>
      </c>
      <c r="CO55" s="5">
        <f t="shared" si="57"/>
      </c>
      <c r="CQ55" s="8">
        <f t="shared" si="95"/>
      </c>
      <c r="CR55" s="5">
        <f t="shared" si="96"/>
      </c>
    </row>
    <row r="56" spans="1:96" ht="12.75">
      <c r="A56" s="88">
        <v>47</v>
      </c>
      <c r="B56" s="9">
        <f t="shared" si="58"/>
      </c>
      <c r="C56" s="9">
        <f t="shared" si="97"/>
      </c>
      <c r="D56" s="9">
        <f t="shared" si="59"/>
      </c>
      <c r="E56" s="89">
        <f t="shared" si="60"/>
      </c>
      <c r="F56" s="90">
        <f t="shared" si="61"/>
      </c>
      <c r="G56" s="29"/>
      <c r="H56" s="32"/>
      <c r="I56" s="29"/>
      <c r="J56" s="35"/>
      <c r="K56" s="3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40"/>
      <c r="AU56" s="91">
        <f t="shared" si="62"/>
        <v>0</v>
      </c>
      <c r="AV56" s="92">
        <f t="shared" si="63"/>
      </c>
      <c r="AW56" s="92">
        <f t="shared" si="64"/>
      </c>
      <c r="AX56" s="92">
        <f t="shared" si="65"/>
      </c>
      <c r="AY56" s="23"/>
      <c r="AZ56" s="93">
        <f t="shared" si="66"/>
        <v>0</v>
      </c>
      <c r="BB56" s="5">
        <f t="shared" si="67"/>
        <v>0</v>
      </c>
      <c r="BC56" s="5">
        <f t="shared" si="68"/>
        <v>0</v>
      </c>
      <c r="BD56" s="5">
        <f t="shared" si="69"/>
        <v>0</v>
      </c>
      <c r="BE56" s="5">
        <f t="shared" si="70"/>
        <v>0</v>
      </c>
      <c r="BF56" s="5">
        <f t="shared" si="71"/>
        <v>0</v>
      </c>
      <c r="BG56" s="5">
        <f t="shared" si="72"/>
        <v>0</v>
      </c>
      <c r="BH56" s="5">
        <f t="shared" si="73"/>
        <v>0</v>
      </c>
      <c r="BI56" s="5">
        <f t="shared" si="74"/>
        <v>0</v>
      </c>
      <c r="BJ56" s="5">
        <f t="shared" si="75"/>
        <v>0</v>
      </c>
      <c r="BK56" s="5">
        <f t="shared" si="76"/>
        <v>0</v>
      </c>
      <c r="BL56" s="5">
        <f t="shared" si="77"/>
        <v>0</v>
      </c>
      <c r="BM56" s="5">
        <f t="shared" si="78"/>
        <v>0</v>
      </c>
      <c r="BN56" s="5">
        <f t="shared" si="79"/>
        <v>0</v>
      </c>
      <c r="BO56" s="5">
        <f t="shared" si="80"/>
        <v>0</v>
      </c>
      <c r="BP56" s="5">
        <f t="shared" si="81"/>
        <v>0</v>
      </c>
      <c r="BQ56" s="5">
        <f t="shared" si="82"/>
        <v>0</v>
      </c>
      <c r="BR56" s="5">
        <f t="shared" si="83"/>
        <v>0</v>
      </c>
      <c r="BS56" s="5">
        <f t="shared" si="84"/>
        <v>0</v>
      </c>
      <c r="BT56" s="5">
        <f t="shared" si="85"/>
        <v>0</v>
      </c>
      <c r="BU56" s="5">
        <f t="shared" si="86"/>
        <v>0</v>
      </c>
      <c r="BV56" s="5">
        <f t="shared" si="87"/>
        <v>0</v>
      </c>
      <c r="BW56" s="5">
        <f t="shared" si="88"/>
        <v>0</v>
      </c>
      <c r="BX56" s="5">
        <f t="shared" si="89"/>
        <v>0</v>
      </c>
      <c r="BY56" s="5">
        <f t="shared" si="90"/>
        <v>0</v>
      </c>
      <c r="BZ56" s="5">
        <f t="shared" si="91"/>
        <v>0</v>
      </c>
      <c r="CA56" s="5">
        <f t="shared" si="92"/>
        <v>0</v>
      </c>
      <c r="CB56" s="5">
        <f t="shared" si="93"/>
        <v>0</v>
      </c>
      <c r="CC56" s="5">
        <f t="shared" si="47"/>
        <v>0</v>
      </c>
      <c r="CD56" s="5">
        <f t="shared" si="48"/>
        <v>0</v>
      </c>
      <c r="CE56" s="5">
        <f t="shared" si="49"/>
        <v>0</v>
      </c>
      <c r="CF56" s="5">
        <f t="shared" si="50"/>
        <v>0</v>
      </c>
      <c r="CG56" s="5">
        <f t="shared" si="51"/>
        <v>0</v>
      </c>
      <c r="CH56" s="5">
        <f t="shared" si="52"/>
        <v>0</v>
      </c>
      <c r="CI56" s="5">
        <f t="shared" si="53"/>
        <v>0</v>
      </c>
      <c r="CJ56" s="5">
        <f t="shared" si="54"/>
        <v>0</v>
      </c>
      <c r="CK56" s="5">
        <f t="shared" si="55"/>
        <v>0</v>
      </c>
      <c r="CM56" s="3">
        <f t="shared" si="56"/>
        <v>0</v>
      </c>
      <c r="CN56" s="3">
        <f t="shared" si="94"/>
      </c>
      <c r="CO56" s="5">
        <f t="shared" si="57"/>
      </c>
      <c r="CQ56" s="8">
        <f t="shared" si="95"/>
      </c>
      <c r="CR56" s="5">
        <f t="shared" si="96"/>
      </c>
    </row>
    <row r="57" spans="1:96" ht="12.75">
      <c r="A57" s="88">
        <v>48</v>
      </c>
      <c r="B57" s="9">
        <f t="shared" si="58"/>
      </c>
      <c r="C57" s="9">
        <f t="shared" si="97"/>
      </c>
      <c r="D57" s="9">
        <f t="shared" si="59"/>
      </c>
      <c r="E57" s="89">
        <f t="shared" si="60"/>
      </c>
      <c r="F57" s="90">
        <f t="shared" si="61"/>
      </c>
      <c r="G57" s="29"/>
      <c r="H57" s="32"/>
      <c r="I57" s="29"/>
      <c r="J57" s="35"/>
      <c r="K57" s="39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40"/>
      <c r="AU57" s="91">
        <f t="shared" si="62"/>
        <v>0</v>
      </c>
      <c r="AV57" s="92">
        <f t="shared" si="63"/>
      </c>
      <c r="AW57" s="92">
        <f t="shared" si="64"/>
      </c>
      <c r="AX57" s="92">
        <f t="shared" si="65"/>
      </c>
      <c r="AY57" s="23"/>
      <c r="AZ57" s="93">
        <f t="shared" si="66"/>
        <v>0</v>
      </c>
      <c r="BB57" s="5">
        <f t="shared" si="67"/>
        <v>0</v>
      </c>
      <c r="BC57" s="5">
        <f t="shared" si="68"/>
        <v>0</v>
      </c>
      <c r="BD57" s="5">
        <f t="shared" si="69"/>
        <v>0</v>
      </c>
      <c r="BE57" s="5">
        <f t="shared" si="70"/>
        <v>0</v>
      </c>
      <c r="BF57" s="5">
        <f t="shared" si="71"/>
        <v>0</v>
      </c>
      <c r="BG57" s="5">
        <f t="shared" si="72"/>
        <v>0</v>
      </c>
      <c r="BH57" s="5">
        <f t="shared" si="73"/>
        <v>0</v>
      </c>
      <c r="BI57" s="5">
        <f t="shared" si="74"/>
        <v>0</v>
      </c>
      <c r="BJ57" s="5">
        <f t="shared" si="75"/>
        <v>0</v>
      </c>
      <c r="BK57" s="5">
        <f t="shared" si="76"/>
        <v>0</v>
      </c>
      <c r="BL57" s="5">
        <f t="shared" si="77"/>
        <v>0</v>
      </c>
      <c r="BM57" s="5">
        <f t="shared" si="78"/>
        <v>0</v>
      </c>
      <c r="BN57" s="5">
        <f t="shared" si="79"/>
        <v>0</v>
      </c>
      <c r="BO57" s="5">
        <f t="shared" si="80"/>
        <v>0</v>
      </c>
      <c r="BP57" s="5">
        <f t="shared" si="81"/>
        <v>0</v>
      </c>
      <c r="BQ57" s="5">
        <f t="shared" si="82"/>
        <v>0</v>
      </c>
      <c r="BR57" s="5">
        <f t="shared" si="83"/>
        <v>0</v>
      </c>
      <c r="BS57" s="5">
        <f t="shared" si="84"/>
        <v>0</v>
      </c>
      <c r="BT57" s="5">
        <f t="shared" si="85"/>
        <v>0</v>
      </c>
      <c r="BU57" s="5">
        <f t="shared" si="86"/>
        <v>0</v>
      </c>
      <c r="BV57" s="5">
        <f t="shared" si="87"/>
        <v>0</v>
      </c>
      <c r="BW57" s="5">
        <f t="shared" si="88"/>
        <v>0</v>
      </c>
      <c r="BX57" s="5">
        <f t="shared" si="89"/>
        <v>0</v>
      </c>
      <c r="BY57" s="5">
        <f t="shared" si="90"/>
        <v>0</v>
      </c>
      <c r="BZ57" s="5">
        <f t="shared" si="91"/>
        <v>0</v>
      </c>
      <c r="CA57" s="5">
        <f t="shared" si="92"/>
        <v>0</v>
      </c>
      <c r="CB57" s="5">
        <f t="shared" si="93"/>
        <v>0</v>
      </c>
      <c r="CC57" s="5">
        <f t="shared" si="47"/>
        <v>0</v>
      </c>
      <c r="CD57" s="5">
        <f t="shared" si="48"/>
        <v>0</v>
      </c>
      <c r="CE57" s="5">
        <f t="shared" si="49"/>
        <v>0</v>
      </c>
      <c r="CF57" s="5">
        <f t="shared" si="50"/>
        <v>0</v>
      </c>
      <c r="CG57" s="5">
        <f t="shared" si="51"/>
        <v>0</v>
      </c>
      <c r="CH57" s="5">
        <f t="shared" si="52"/>
        <v>0</v>
      </c>
      <c r="CI57" s="5">
        <f t="shared" si="53"/>
        <v>0</v>
      </c>
      <c r="CJ57" s="5">
        <f t="shared" si="54"/>
        <v>0</v>
      </c>
      <c r="CK57" s="5">
        <f t="shared" si="55"/>
        <v>0</v>
      </c>
      <c r="CM57" s="3">
        <f t="shared" si="56"/>
        <v>0</v>
      </c>
      <c r="CN57" s="3">
        <f t="shared" si="94"/>
      </c>
      <c r="CO57" s="5">
        <f t="shared" si="57"/>
      </c>
      <c r="CQ57" s="8">
        <f t="shared" si="95"/>
      </c>
      <c r="CR57" s="5">
        <f t="shared" si="96"/>
      </c>
    </row>
    <row r="58" spans="1:96" ht="12.75">
      <c r="A58" s="88">
        <v>49</v>
      </c>
      <c r="B58" s="9">
        <f t="shared" si="58"/>
      </c>
      <c r="C58" s="9">
        <f t="shared" si="97"/>
      </c>
      <c r="D58" s="9">
        <f t="shared" si="59"/>
      </c>
      <c r="E58" s="89">
        <f t="shared" si="60"/>
      </c>
      <c r="F58" s="90">
        <f t="shared" si="61"/>
      </c>
      <c r="G58" s="29"/>
      <c r="H58" s="32"/>
      <c r="I58" s="29"/>
      <c r="J58" s="35"/>
      <c r="K58" s="3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40"/>
      <c r="AU58" s="91">
        <f t="shared" si="62"/>
        <v>0</v>
      </c>
      <c r="AV58" s="92">
        <f t="shared" si="63"/>
      </c>
      <c r="AW58" s="92">
        <f t="shared" si="64"/>
      </c>
      <c r="AX58" s="92">
        <f t="shared" si="65"/>
      </c>
      <c r="AY58" s="23"/>
      <c r="AZ58" s="93">
        <f t="shared" si="66"/>
        <v>0</v>
      </c>
      <c r="BB58" s="5">
        <f t="shared" si="67"/>
        <v>0</v>
      </c>
      <c r="BC58" s="5">
        <f t="shared" si="68"/>
        <v>0</v>
      </c>
      <c r="BD58" s="5">
        <f t="shared" si="69"/>
        <v>0</v>
      </c>
      <c r="BE58" s="5">
        <f t="shared" si="70"/>
        <v>0</v>
      </c>
      <c r="BF58" s="5">
        <f t="shared" si="71"/>
        <v>0</v>
      </c>
      <c r="BG58" s="5">
        <f t="shared" si="72"/>
        <v>0</v>
      </c>
      <c r="BH58" s="5">
        <f t="shared" si="73"/>
        <v>0</v>
      </c>
      <c r="BI58" s="5">
        <f t="shared" si="74"/>
        <v>0</v>
      </c>
      <c r="BJ58" s="5">
        <f t="shared" si="75"/>
        <v>0</v>
      </c>
      <c r="BK58" s="5">
        <f t="shared" si="76"/>
        <v>0</v>
      </c>
      <c r="BL58" s="5">
        <f t="shared" si="77"/>
        <v>0</v>
      </c>
      <c r="BM58" s="5">
        <f t="shared" si="78"/>
        <v>0</v>
      </c>
      <c r="BN58" s="5">
        <f t="shared" si="79"/>
        <v>0</v>
      </c>
      <c r="BO58" s="5">
        <f t="shared" si="80"/>
        <v>0</v>
      </c>
      <c r="BP58" s="5">
        <f t="shared" si="81"/>
        <v>0</v>
      </c>
      <c r="BQ58" s="5">
        <f t="shared" si="82"/>
        <v>0</v>
      </c>
      <c r="BR58" s="5">
        <f t="shared" si="83"/>
        <v>0</v>
      </c>
      <c r="BS58" s="5">
        <f t="shared" si="84"/>
        <v>0</v>
      </c>
      <c r="BT58" s="5">
        <f t="shared" si="85"/>
        <v>0</v>
      </c>
      <c r="BU58" s="5">
        <f t="shared" si="86"/>
        <v>0</v>
      </c>
      <c r="BV58" s="5">
        <f t="shared" si="87"/>
        <v>0</v>
      </c>
      <c r="BW58" s="5">
        <f t="shared" si="88"/>
        <v>0</v>
      </c>
      <c r="BX58" s="5">
        <f t="shared" si="89"/>
        <v>0</v>
      </c>
      <c r="BY58" s="5">
        <f t="shared" si="90"/>
        <v>0</v>
      </c>
      <c r="BZ58" s="5">
        <f t="shared" si="91"/>
        <v>0</v>
      </c>
      <c r="CA58" s="5">
        <f t="shared" si="92"/>
        <v>0</v>
      </c>
      <c r="CB58" s="5">
        <f t="shared" si="93"/>
        <v>0</v>
      </c>
      <c r="CC58" s="5">
        <f t="shared" si="47"/>
        <v>0</v>
      </c>
      <c r="CD58" s="5">
        <f t="shared" si="48"/>
        <v>0</v>
      </c>
      <c r="CE58" s="5">
        <f t="shared" si="49"/>
        <v>0</v>
      </c>
      <c r="CF58" s="5">
        <f t="shared" si="50"/>
        <v>0</v>
      </c>
      <c r="CG58" s="5">
        <f t="shared" si="51"/>
        <v>0</v>
      </c>
      <c r="CH58" s="5">
        <f t="shared" si="52"/>
        <v>0</v>
      </c>
      <c r="CI58" s="5">
        <f t="shared" si="53"/>
        <v>0</v>
      </c>
      <c r="CJ58" s="5">
        <f t="shared" si="54"/>
        <v>0</v>
      </c>
      <c r="CK58" s="5">
        <f t="shared" si="55"/>
        <v>0</v>
      </c>
      <c r="CM58" s="3">
        <f t="shared" si="56"/>
        <v>0</v>
      </c>
      <c r="CN58" s="3">
        <f t="shared" si="94"/>
      </c>
      <c r="CO58" s="5">
        <f t="shared" si="57"/>
      </c>
      <c r="CQ58" s="8">
        <f t="shared" si="95"/>
      </c>
      <c r="CR58" s="5">
        <f t="shared" si="96"/>
      </c>
    </row>
    <row r="59" spans="1:96" ht="12.75">
      <c r="A59" s="88">
        <v>50</v>
      </c>
      <c r="B59" s="9">
        <f t="shared" si="58"/>
      </c>
      <c r="C59" s="9">
        <f t="shared" si="97"/>
      </c>
      <c r="D59" s="9">
        <f t="shared" si="59"/>
      </c>
      <c r="E59" s="89">
        <f t="shared" si="60"/>
      </c>
      <c r="F59" s="90">
        <f t="shared" si="61"/>
      </c>
      <c r="G59" s="29"/>
      <c r="H59" s="32"/>
      <c r="I59" s="29"/>
      <c r="J59" s="35"/>
      <c r="K59" s="3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40"/>
      <c r="AU59" s="91">
        <f t="shared" si="62"/>
        <v>0</v>
      </c>
      <c r="AV59" s="92">
        <f t="shared" si="63"/>
      </c>
      <c r="AW59" s="92">
        <f t="shared" si="64"/>
      </c>
      <c r="AX59" s="92">
        <f t="shared" si="65"/>
      </c>
      <c r="AY59" s="23"/>
      <c r="AZ59" s="93">
        <f t="shared" si="66"/>
        <v>0</v>
      </c>
      <c r="BB59" s="5">
        <f t="shared" si="67"/>
        <v>0</v>
      </c>
      <c r="BC59" s="5">
        <f t="shared" si="68"/>
        <v>0</v>
      </c>
      <c r="BD59" s="5">
        <f t="shared" si="69"/>
        <v>0</v>
      </c>
      <c r="BE59" s="5">
        <f t="shared" si="70"/>
        <v>0</v>
      </c>
      <c r="BF59" s="5">
        <f t="shared" si="71"/>
        <v>0</v>
      </c>
      <c r="BG59" s="5">
        <f t="shared" si="72"/>
        <v>0</v>
      </c>
      <c r="BH59" s="5">
        <f t="shared" si="73"/>
        <v>0</v>
      </c>
      <c r="BI59" s="5">
        <f t="shared" si="74"/>
        <v>0</v>
      </c>
      <c r="BJ59" s="5">
        <f t="shared" si="75"/>
        <v>0</v>
      </c>
      <c r="BK59" s="5">
        <f t="shared" si="76"/>
        <v>0</v>
      </c>
      <c r="BL59" s="5">
        <f t="shared" si="77"/>
        <v>0</v>
      </c>
      <c r="BM59" s="5">
        <f t="shared" si="78"/>
        <v>0</v>
      </c>
      <c r="BN59" s="5">
        <f t="shared" si="79"/>
        <v>0</v>
      </c>
      <c r="BO59" s="5">
        <f t="shared" si="80"/>
        <v>0</v>
      </c>
      <c r="BP59" s="5">
        <f t="shared" si="81"/>
        <v>0</v>
      </c>
      <c r="BQ59" s="5">
        <f t="shared" si="82"/>
        <v>0</v>
      </c>
      <c r="BR59" s="5">
        <f t="shared" si="83"/>
        <v>0</v>
      </c>
      <c r="BS59" s="5">
        <f t="shared" si="84"/>
        <v>0</v>
      </c>
      <c r="BT59" s="5">
        <f t="shared" si="85"/>
        <v>0</v>
      </c>
      <c r="BU59" s="5">
        <f t="shared" si="86"/>
        <v>0</v>
      </c>
      <c r="BV59" s="5">
        <f t="shared" si="87"/>
        <v>0</v>
      </c>
      <c r="BW59" s="5">
        <f t="shared" si="88"/>
        <v>0</v>
      </c>
      <c r="BX59" s="5">
        <f t="shared" si="89"/>
        <v>0</v>
      </c>
      <c r="BY59" s="5">
        <f t="shared" si="90"/>
        <v>0</v>
      </c>
      <c r="BZ59" s="5">
        <f t="shared" si="91"/>
        <v>0</v>
      </c>
      <c r="CA59" s="5">
        <f t="shared" si="92"/>
        <v>0</v>
      </c>
      <c r="CB59" s="5">
        <f t="shared" si="93"/>
        <v>0</v>
      </c>
      <c r="CC59" s="5">
        <f t="shared" si="47"/>
        <v>0</v>
      </c>
      <c r="CD59" s="5">
        <f t="shared" si="48"/>
        <v>0</v>
      </c>
      <c r="CE59" s="5">
        <f t="shared" si="49"/>
        <v>0</v>
      </c>
      <c r="CF59" s="5">
        <f t="shared" si="50"/>
        <v>0</v>
      </c>
      <c r="CG59" s="5">
        <f t="shared" si="51"/>
        <v>0</v>
      </c>
      <c r="CH59" s="5">
        <f t="shared" si="52"/>
        <v>0</v>
      </c>
      <c r="CI59" s="5">
        <f t="shared" si="53"/>
        <v>0</v>
      </c>
      <c r="CJ59" s="5">
        <f t="shared" si="54"/>
        <v>0</v>
      </c>
      <c r="CK59" s="5">
        <f t="shared" si="55"/>
        <v>0</v>
      </c>
      <c r="CM59" s="3">
        <f t="shared" si="56"/>
        <v>0</v>
      </c>
      <c r="CN59" s="3">
        <f t="shared" si="94"/>
      </c>
      <c r="CO59" s="5">
        <f t="shared" si="57"/>
      </c>
      <c r="CQ59" s="8">
        <f t="shared" si="95"/>
      </c>
      <c r="CR59" s="5">
        <f t="shared" si="96"/>
      </c>
    </row>
    <row r="60" spans="1:96" ht="12.75">
      <c r="A60" s="88">
        <v>51</v>
      </c>
      <c r="B60" s="9">
        <f t="shared" si="58"/>
      </c>
      <c r="C60" s="9">
        <f t="shared" si="97"/>
      </c>
      <c r="D60" s="9">
        <f t="shared" si="59"/>
      </c>
      <c r="E60" s="89">
        <f t="shared" si="60"/>
      </c>
      <c r="F60" s="90">
        <f t="shared" si="61"/>
      </c>
      <c r="G60" s="29"/>
      <c r="H60" s="32"/>
      <c r="I60" s="29"/>
      <c r="J60" s="35"/>
      <c r="K60" s="3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40"/>
      <c r="AU60" s="91">
        <f t="shared" si="62"/>
        <v>0</v>
      </c>
      <c r="AV60" s="92">
        <f t="shared" si="63"/>
      </c>
      <c r="AW60" s="92">
        <f t="shared" si="64"/>
      </c>
      <c r="AX60" s="92">
        <f t="shared" si="65"/>
      </c>
      <c r="AY60" s="23"/>
      <c r="AZ60" s="93">
        <f t="shared" si="66"/>
        <v>0</v>
      </c>
      <c r="BB60" s="5">
        <f t="shared" si="67"/>
        <v>0</v>
      </c>
      <c r="BC60" s="5">
        <f t="shared" si="68"/>
        <v>0</v>
      </c>
      <c r="BD60" s="5">
        <f t="shared" si="69"/>
        <v>0</v>
      </c>
      <c r="BE60" s="5">
        <f t="shared" si="70"/>
        <v>0</v>
      </c>
      <c r="BF60" s="5">
        <f t="shared" si="71"/>
        <v>0</v>
      </c>
      <c r="BG60" s="5">
        <f t="shared" si="72"/>
        <v>0</v>
      </c>
      <c r="BH60" s="5">
        <f t="shared" si="73"/>
        <v>0</v>
      </c>
      <c r="BI60" s="5">
        <f t="shared" si="74"/>
        <v>0</v>
      </c>
      <c r="BJ60" s="5">
        <f t="shared" si="75"/>
        <v>0</v>
      </c>
      <c r="BK60" s="5">
        <f t="shared" si="76"/>
        <v>0</v>
      </c>
      <c r="BL60" s="5">
        <f t="shared" si="77"/>
        <v>0</v>
      </c>
      <c r="BM60" s="5">
        <f t="shared" si="78"/>
        <v>0</v>
      </c>
      <c r="BN60" s="5">
        <f t="shared" si="79"/>
        <v>0</v>
      </c>
      <c r="BO60" s="5">
        <f t="shared" si="80"/>
        <v>0</v>
      </c>
      <c r="BP60" s="5">
        <f t="shared" si="81"/>
        <v>0</v>
      </c>
      <c r="BQ60" s="5">
        <f t="shared" si="82"/>
        <v>0</v>
      </c>
      <c r="BR60" s="5">
        <f t="shared" si="83"/>
        <v>0</v>
      </c>
      <c r="BS60" s="5">
        <f t="shared" si="84"/>
        <v>0</v>
      </c>
      <c r="BT60" s="5">
        <f t="shared" si="85"/>
        <v>0</v>
      </c>
      <c r="BU60" s="5">
        <f t="shared" si="86"/>
        <v>0</v>
      </c>
      <c r="BV60" s="5">
        <f t="shared" si="87"/>
        <v>0</v>
      </c>
      <c r="BW60" s="5">
        <f t="shared" si="88"/>
        <v>0</v>
      </c>
      <c r="BX60" s="5">
        <f t="shared" si="89"/>
        <v>0</v>
      </c>
      <c r="BY60" s="5">
        <f t="shared" si="90"/>
        <v>0</v>
      </c>
      <c r="BZ60" s="5">
        <f t="shared" si="91"/>
        <v>0</v>
      </c>
      <c r="CA60" s="5">
        <f t="shared" si="92"/>
        <v>0</v>
      </c>
      <c r="CB60" s="5">
        <f t="shared" si="93"/>
        <v>0</v>
      </c>
      <c r="CC60" s="5">
        <f t="shared" si="47"/>
        <v>0</v>
      </c>
      <c r="CD60" s="5">
        <f t="shared" si="48"/>
        <v>0</v>
      </c>
      <c r="CE60" s="5">
        <f t="shared" si="49"/>
        <v>0</v>
      </c>
      <c r="CF60" s="5">
        <f t="shared" si="50"/>
        <v>0</v>
      </c>
      <c r="CG60" s="5">
        <f t="shared" si="51"/>
        <v>0</v>
      </c>
      <c r="CH60" s="5">
        <f t="shared" si="52"/>
        <v>0</v>
      </c>
      <c r="CI60" s="5">
        <f t="shared" si="53"/>
        <v>0</v>
      </c>
      <c r="CJ60" s="5">
        <f t="shared" si="54"/>
        <v>0</v>
      </c>
      <c r="CK60" s="5">
        <f t="shared" si="55"/>
        <v>0</v>
      </c>
      <c r="CM60" s="3">
        <f t="shared" si="56"/>
        <v>0</v>
      </c>
      <c r="CN60" s="3">
        <f t="shared" si="94"/>
      </c>
      <c r="CO60" s="5">
        <f t="shared" si="57"/>
      </c>
      <c r="CQ60" s="8">
        <f t="shared" si="95"/>
      </c>
      <c r="CR60" s="5">
        <f t="shared" si="96"/>
      </c>
    </row>
    <row r="61" spans="1:96" ht="12.75">
      <c r="A61" s="88">
        <v>52</v>
      </c>
      <c r="B61" s="9">
        <f t="shared" si="58"/>
      </c>
      <c r="C61" s="9">
        <f t="shared" si="97"/>
      </c>
      <c r="D61" s="9">
        <f t="shared" si="59"/>
      </c>
      <c r="E61" s="89">
        <f t="shared" si="60"/>
      </c>
      <c r="F61" s="90">
        <f t="shared" si="61"/>
      </c>
      <c r="G61" s="29"/>
      <c r="H61" s="32"/>
      <c r="I61" s="29"/>
      <c r="J61" s="35"/>
      <c r="K61" s="3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40"/>
      <c r="AU61" s="91">
        <f t="shared" si="62"/>
        <v>0</v>
      </c>
      <c r="AV61" s="92">
        <f t="shared" si="63"/>
      </c>
      <c r="AW61" s="92">
        <f t="shared" si="64"/>
      </c>
      <c r="AX61" s="92">
        <f t="shared" si="65"/>
      </c>
      <c r="AY61" s="23"/>
      <c r="AZ61" s="93">
        <f t="shared" si="66"/>
        <v>0</v>
      </c>
      <c r="BB61" s="5">
        <f t="shared" si="67"/>
        <v>0</v>
      </c>
      <c r="BC61" s="5">
        <f t="shared" si="68"/>
        <v>0</v>
      </c>
      <c r="BD61" s="5">
        <f t="shared" si="69"/>
        <v>0</v>
      </c>
      <c r="BE61" s="5">
        <f t="shared" si="70"/>
        <v>0</v>
      </c>
      <c r="BF61" s="5">
        <f t="shared" si="71"/>
        <v>0</v>
      </c>
      <c r="BG61" s="5">
        <f t="shared" si="72"/>
        <v>0</v>
      </c>
      <c r="BH61" s="5">
        <f t="shared" si="73"/>
        <v>0</v>
      </c>
      <c r="BI61" s="5">
        <f t="shared" si="74"/>
        <v>0</v>
      </c>
      <c r="BJ61" s="5">
        <f t="shared" si="75"/>
        <v>0</v>
      </c>
      <c r="BK61" s="5">
        <f t="shared" si="76"/>
        <v>0</v>
      </c>
      <c r="BL61" s="5">
        <f t="shared" si="77"/>
        <v>0</v>
      </c>
      <c r="BM61" s="5">
        <f t="shared" si="78"/>
        <v>0</v>
      </c>
      <c r="BN61" s="5">
        <f t="shared" si="79"/>
        <v>0</v>
      </c>
      <c r="BO61" s="5">
        <f t="shared" si="80"/>
        <v>0</v>
      </c>
      <c r="BP61" s="5">
        <f t="shared" si="81"/>
        <v>0</v>
      </c>
      <c r="BQ61" s="5">
        <f t="shared" si="82"/>
        <v>0</v>
      </c>
      <c r="BR61" s="5">
        <f t="shared" si="83"/>
        <v>0</v>
      </c>
      <c r="BS61" s="5">
        <f t="shared" si="84"/>
        <v>0</v>
      </c>
      <c r="BT61" s="5">
        <f t="shared" si="85"/>
        <v>0</v>
      </c>
      <c r="BU61" s="5">
        <f t="shared" si="86"/>
        <v>0</v>
      </c>
      <c r="BV61" s="5">
        <f t="shared" si="87"/>
        <v>0</v>
      </c>
      <c r="BW61" s="5">
        <f t="shared" si="88"/>
        <v>0</v>
      </c>
      <c r="BX61" s="5">
        <f t="shared" si="89"/>
        <v>0</v>
      </c>
      <c r="BY61" s="5">
        <f t="shared" si="90"/>
        <v>0</v>
      </c>
      <c r="BZ61" s="5">
        <f t="shared" si="91"/>
        <v>0</v>
      </c>
      <c r="CA61" s="5">
        <f t="shared" si="92"/>
        <v>0</v>
      </c>
      <c r="CB61" s="5">
        <f t="shared" si="93"/>
        <v>0</v>
      </c>
      <c r="CC61" s="5">
        <f t="shared" si="47"/>
        <v>0</v>
      </c>
      <c r="CD61" s="5">
        <f t="shared" si="48"/>
        <v>0</v>
      </c>
      <c r="CE61" s="5">
        <f t="shared" si="49"/>
        <v>0</v>
      </c>
      <c r="CF61" s="5">
        <f t="shared" si="50"/>
        <v>0</v>
      </c>
      <c r="CG61" s="5">
        <f t="shared" si="51"/>
        <v>0</v>
      </c>
      <c r="CH61" s="5">
        <f t="shared" si="52"/>
        <v>0</v>
      </c>
      <c r="CI61" s="5">
        <f t="shared" si="53"/>
        <v>0</v>
      </c>
      <c r="CJ61" s="5">
        <f t="shared" si="54"/>
        <v>0</v>
      </c>
      <c r="CK61" s="5">
        <f t="shared" si="55"/>
        <v>0</v>
      </c>
      <c r="CM61" s="3">
        <f t="shared" si="56"/>
        <v>0</v>
      </c>
      <c r="CN61" s="3">
        <f t="shared" si="94"/>
      </c>
      <c r="CO61" s="5">
        <f t="shared" si="57"/>
      </c>
      <c r="CQ61" s="8">
        <f t="shared" si="95"/>
      </c>
      <c r="CR61" s="5">
        <f t="shared" si="96"/>
      </c>
    </row>
    <row r="62" spans="1:96" ht="12.75">
      <c r="A62" s="88">
        <v>53</v>
      </c>
      <c r="B62" s="9">
        <f t="shared" si="58"/>
      </c>
      <c r="C62" s="9">
        <f t="shared" si="97"/>
      </c>
      <c r="D62" s="9">
        <f t="shared" si="59"/>
      </c>
      <c r="E62" s="89">
        <f t="shared" si="60"/>
      </c>
      <c r="F62" s="90">
        <f t="shared" si="61"/>
      </c>
      <c r="G62" s="29"/>
      <c r="H62" s="32"/>
      <c r="I62" s="29"/>
      <c r="J62" s="35"/>
      <c r="K62" s="3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40"/>
      <c r="AU62" s="91">
        <f t="shared" si="62"/>
        <v>0</v>
      </c>
      <c r="AV62" s="92">
        <f t="shared" si="63"/>
      </c>
      <c r="AW62" s="92">
        <f t="shared" si="64"/>
      </c>
      <c r="AX62" s="92">
        <f t="shared" si="65"/>
      </c>
      <c r="AY62" s="23"/>
      <c r="AZ62" s="93">
        <f t="shared" si="66"/>
        <v>0</v>
      </c>
      <c r="BB62" s="5">
        <f t="shared" si="67"/>
        <v>0</v>
      </c>
      <c r="BC62" s="5">
        <f t="shared" si="68"/>
        <v>0</v>
      </c>
      <c r="BD62" s="5">
        <f t="shared" si="69"/>
        <v>0</v>
      </c>
      <c r="BE62" s="5">
        <f t="shared" si="70"/>
        <v>0</v>
      </c>
      <c r="BF62" s="5">
        <f t="shared" si="71"/>
        <v>0</v>
      </c>
      <c r="BG62" s="5">
        <f t="shared" si="72"/>
        <v>0</v>
      </c>
      <c r="BH62" s="5">
        <f t="shared" si="73"/>
        <v>0</v>
      </c>
      <c r="BI62" s="5">
        <f t="shared" si="74"/>
        <v>0</v>
      </c>
      <c r="BJ62" s="5">
        <f t="shared" si="75"/>
        <v>0</v>
      </c>
      <c r="BK62" s="5">
        <f t="shared" si="76"/>
        <v>0</v>
      </c>
      <c r="BL62" s="5">
        <f t="shared" si="77"/>
        <v>0</v>
      </c>
      <c r="BM62" s="5">
        <f t="shared" si="78"/>
        <v>0</v>
      </c>
      <c r="BN62" s="5">
        <f t="shared" si="79"/>
        <v>0</v>
      </c>
      <c r="BO62" s="5">
        <f t="shared" si="80"/>
        <v>0</v>
      </c>
      <c r="BP62" s="5">
        <f t="shared" si="81"/>
        <v>0</v>
      </c>
      <c r="BQ62" s="5">
        <f t="shared" si="82"/>
        <v>0</v>
      </c>
      <c r="BR62" s="5">
        <f t="shared" si="83"/>
        <v>0</v>
      </c>
      <c r="BS62" s="5">
        <f t="shared" si="84"/>
        <v>0</v>
      </c>
      <c r="BT62" s="5">
        <f t="shared" si="85"/>
        <v>0</v>
      </c>
      <c r="BU62" s="5">
        <f t="shared" si="86"/>
        <v>0</v>
      </c>
      <c r="BV62" s="5">
        <f t="shared" si="87"/>
        <v>0</v>
      </c>
      <c r="BW62" s="5">
        <f t="shared" si="88"/>
        <v>0</v>
      </c>
      <c r="BX62" s="5">
        <f t="shared" si="89"/>
        <v>0</v>
      </c>
      <c r="BY62" s="5">
        <f t="shared" si="90"/>
        <v>0</v>
      </c>
      <c r="BZ62" s="5">
        <f t="shared" si="91"/>
        <v>0</v>
      </c>
      <c r="CA62" s="5">
        <f t="shared" si="92"/>
        <v>0</v>
      </c>
      <c r="CB62" s="5">
        <f t="shared" si="93"/>
        <v>0</v>
      </c>
      <c r="CC62" s="5">
        <f t="shared" si="47"/>
        <v>0</v>
      </c>
      <c r="CD62" s="5">
        <f t="shared" si="48"/>
        <v>0</v>
      </c>
      <c r="CE62" s="5">
        <f t="shared" si="49"/>
        <v>0</v>
      </c>
      <c r="CF62" s="5">
        <f t="shared" si="50"/>
        <v>0</v>
      </c>
      <c r="CG62" s="5">
        <f t="shared" si="51"/>
        <v>0</v>
      </c>
      <c r="CH62" s="5">
        <f t="shared" si="52"/>
        <v>0</v>
      </c>
      <c r="CI62" s="5">
        <f t="shared" si="53"/>
        <v>0</v>
      </c>
      <c r="CJ62" s="5">
        <f t="shared" si="54"/>
        <v>0</v>
      </c>
      <c r="CK62" s="5">
        <f t="shared" si="55"/>
        <v>0</v>
      </c>
      <c r="CM62" s="3">
        <f t="shared" si="56"/>
        <v>0</v>
      </c>
      <c r="CN62" s="3">
        <f t="shared" si="94"/>
      </c>
      <c r="CO62" s="5">
        <f t="shared" si="57"/>
      </c>
      <c r="CQ62" s="8">
        <f t="shared" si="95"/>
      </c>
      <c r="CR62" s="5">
        <f t="shared" si="96"/>
      </c>
    </row>
    <row r="63" spans="1:96" ht="12.75">
      <c r="A63" s="88">
        <v>54</v>
      </c>
      <c r="B63" s="9">
        <f t="shared" si="58"/>
      </c>
      <c r="C63" s="9">
        <f t="shared" si="97"/>
      </c>
      <c r="D63" s="9">
        <f t="shared" si="59"/>
      </c>
      <c r="E63" s="89">
        <f t="shared" si="60"/>
      </c>
      <c r="F63" s="90">
        <f t="shared" si="61"/>
      </c>
      <c r="G63" s="29"/>
      <c r="H63" s="32"/>
      <c r="I63" s="29"/>
      <c r="J63" s="35"/>
      <c r="K63" s="3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40"/>
      <c r="AU63" s="91">
        <f t="shared" si="62"/>
        <v>0</v>
      </c>
      <c r="AV63" s="92">
        <f t="shared" si="63"/>
      </c>
      <c r="AW63" s="92">
        <f t="shared" si="64"/>
      </c>
      <c r="AX63" s="92">
        <f t="shared" si="65"/>
      </c>
      <c r="AY63" s="23"/>
      <c r="AZ63" s="93">
        <f t="shared" si="66"/>
        <v>0</v>
      </c>
      <c r="BB63" s="5">
        <f t="shared" si="67"/>
        <v>0</v>
      </c>
      <c r="BC63" s="5">
        <f t="shared" si="68"/>
        <v>0</v>
      </c>
      <c r="BD63" s="5">
        <f t="shared" si="69"/>
        <v>0</v>
      </c>
      <c r="BE63" s="5">
        <f t="shared" si="70"/>
        <v>0</v>
      </c>
      <c r="BF63" s="5">
        <f t="shared" si="71"/>
        <v>0</v>
      </c>
      <c r="BG63" s="5">
        <f t="shared" si="72"/>
        <v>0</v>
      </c>
      <c r="BH63" s="5">
        <f t="shared" si="73"/>
        <v>0</v>
      </c>
      <c r="BI63" s="5">
        <f t="shared" si="74"/>
        <v>0</v>
      </c>
      <c r="BJ63" s="5">
        <f t="shared" si="75"/>
        <v>0</v>
      </c>
      <c r="BK63" s="5">
        <f t="shared" si="76"/>
        <v>0</v>
      </c>
      <c r="BL63" s="5">
        <f t="shared" si="77"/>
        <v>0</v>
      </c>
      <c r="BM63" s="5">
        <f t="shared" si="78"/>
        <v>0</v>
      </c>
      <c r="BN63" s="5">
        <f t="shared" si="79"/>
        <v>0</v>
      </c>
      <c r="BO63" s="5">
        <f t="shared" si="80"/>
        <v>0</v>
      </c>
      <c r="BP63" s="5">
        <f t="shared" si="81"/>
        <v>0</v>
      </c>
      <c r="BQ63" s="5">
        <f t="shared" si="82"/>
        <v>0</v>
      </c>
      <c r="BR63" s="5">
        <f t="shared" si="83"/>
        <v>0</v>
      </c>
      <c r="BS63" s="5">
        <f t="shared" si="84"/>
        <v>0</v>
      </c>
      <c r="BT63" s="5">
        <f t="shared" si="85"/>
        <v>0</v>
      </c>
      <c r="BU63" s="5">
        <f t="shared" si="86"/>
        <v>0</v>
      </c>
      <c r="BV63" s="5">
        <f t="shared" si="87"/>
        <v>0</v>
      </c>
      <c r="BW63" s="5">
        <f t="shared" si="88"/>
        <v>0</v>
      </c>
      <c r="BX63" s="5">
        <f t="shared" si="89"/>
        <v>0</v>
      </c>
      <c r="BY63" s="5">
        <f t="shared" si="90"/>
        <v>0</v>
      </c>
      <c r="BZ63" s="5">
        <f t="shared" si="91"/>
        <v>0</v>
      </c>
      <c r="CA63" s="5">
        <f t="shared" si="92"/>
        <v>0</v>
      </c>
      <c r="CB63" s="5">
        <f t="shared" si="93"/>
        <v>0</v>
      </c>
      <c r="CC63" s="5">
        <f t="shared" si="47"/>
        <v>0</v>
      </c>
      <c r="CD63" s="5">
        <f t="shared" si="48"/>
        <v>0</v>
      </c>
      <c r="CE63" s="5">
        <f t="shared" si="49"/>
        <v>0</v>
      </c>
      <c r="CF63" s="5">
        <f t="shared" si="50"/>
        <v>0</v>
      </c>
      <c r="CG63" s="5">
        <f t="shared" si="51"/>
        <v>0</v>
      </c>
      <c r="CH63" s="5">
        <f t="shared" si="52"/>
        <v>0</v>
      </c>
      <c r="CI63" s="5">
        <f t="shared" si="53"/>
        <v>0</v>
      </c>
      <c r="CJ63" s="5">
        <f t="shared" si="54"/>
        <v>0</v>
      </c>
      <c r="CK63" s="5">
        <f t="shared" si="55"/>
        <v>0</v>
      </c>
      <c r="CM63" s="3">
        <f t="shared" si="56"/>
        <v>0</v>
      </c>
      <c r="CN63" s="3">
        <f t="shared" si="94"/>
      </c>
      <c r="CO63" s="5">
        <f t="shared" si="57"/>
      </c>
      <c r="CQ63" s="8">
        <f t="shared" si="95"/>
      </c>
      <c r="CR63" s="5">
        <f t="shared" si="96"/>
      </c>
    </row>
    <row r="64" spans="1:96" ht="12.75">
      <c r="A64" s="88">
        <v>55</v>
      </c>
      <c r="B64" s="9">
        <f t="shared" si="58"/>
      </c>
      <c r="C64" s="9">
        <f t="shared" si="97"/>
      </c>
      <c r="D64" s="9">
        <f t="shared" si="59"/>
      </c>
      <c r="E64" s="89">
        <f t="shared" si="60"/>
      </c>
      <c r="F64" s="90">
        <f t="shared" si="61"/>
      </c>
      <c r="G64" s="29"/>
      <c r="H64" s="32"/>
      <c r="I64" s="29"/>
      <c r="J64" s="35"/>
      <c r="K64" s="3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40"/>
      <c r="AU64" s="91">
        <f t="shared" si="62"/>
        <v>0</v>
      </c>
      <c r="AV64" s="92">
        <f t="shared" si="63"/>
      </c>
      <c r="AW64" s="92">
        <f t="shared" si="64"/>
      </c>
      <c r="AX64" s="92">
        <f t="shared" si="65"/>
      </c>
      <c r="AY64" s="23"/>
      <c r="AZ64" s="93">
        <f t="shared" si="66"/>
        <v>0</v>
      </c>
      <c r="BB64" s="5">
        <f t="shared" si="67"/>
        <v>0</v>
      </c>
      <c r="BC64" s="5">
        <f t="shared" si="68"/>
        <v>0</v>
      </c>
      <c r="BD64" s="5">
        <f t="shared" si="69"/>
        <v>0</v>
      </c>
      <c r="BE64" s="5">
        <f t="shared" si="70"/>
        <v>0</v>
      </c>
      <c r="BF64" s="5">
        <f t="shared" si="71"/>
        <v>0</v>
      </c>
      <c r="BG64" s="5">
        <f t="shared" si="72"/>
        <v>0</v>
      </c>
      <c r="BH64" s="5">
        <f t="shared" si="73"/>
        <v>0</v>
      </c>
      <c r="BI64" s="5">
        <f t="shared" si="74"/>
        <v>0</v>
      </c>
      <c r="BJ64" s="5">
        <f t="shared" si="75"/>
        <v>0</v>
      </c>
      <c r="BK64" s="5">
        <f t="shared" si="76"/>
        <v>0</v>
      </c>
      <c r="BL64" s="5">
        <f t="shared" si="77"/>
        <v>0</v>
      </c>
      <c r="BM64" s="5">
        <f t="shared" si="78"/>
        <v>0</v>
      </c>
      <c r="BN64" s="5">
        <f t="shared" si="79"/>
        <v>0</v>
      </c>
      <c r="BO64" s="5">
        <f t="shared" si="80"/>
        <v>0</v>
      </c>
      <c r="BP64" s="5">
        <f t="shared" si="81"/>
        <v>0</v>
      </c>
      <c r="BQ64" s="5">
        <f t="shared" si="82"/>
        <v>0</v>
      </c>
      <c r="BR64" s="5">
        <f t="shared" si="83"/>
        <v>0</v>
      </c>
      <c r="BS64" s="5">
        <f t="shared" si="84"/>
        <v>0</v>
      </c>
      <c r="BT64" s="5">
        <f t="shared" si="85"/>
        <v>0</v>
      </c>
      <c r="BU64" s="5">
        <f t="shared" si="86"/>
        <v>0</v>
      </c>
      <c r="BV64" s="5">
        <f t="shared" si="87"/>
        <v>0</v>
      </c>
      <c r="BW64" s="5">
        <f t="shared" si="88"/>
        <v>0</v>
      </c>
      <c r="BX64" s="5">
        <f t="shared" si="89"/>
        <v>0</v>
      </c>
      <c r="BY64" s="5">
        <f t="shared" si="90"/>
        <v>0</v>
      </c>
      <c r="BZ64" s="5">
        <f t="shared" si="91"/>
        <v>0</v>
      </c>
      <c r="CA64" s="5">
        <f t="shared" si="92"/>
        <v>0</v>
      </c>
      <c r="CB64" s="5">
        <f t="shared" si="93"/>
        <v>0</v>
      </c>
      <c r="CC64" s="5">
        <f t="shared" si="47"/>
        <v>0</v>
      </c>
      <c r="CD64" s="5">
        <f t="shared" si="48"/>
        <v>0</v>
      </c>
      <c r="CE64" s="5">
        <f t="shared" si="49"/>
        <v>0</v>
      </c>
      <c r="CF64" s="5">
        <f t="shared" si="50"/>
        <v>0</v>
      </c>
      <c r="CG64" s="5">
        <f t="shared" si="51"/>
        <v>0</v>
      </c>
      <c r="CH64" s="5">
        <f t="shared" si="52"/>
        <v>0</v>
      </c>
      <c r="CI64" s="5">
        <f t="shared" si="53"/>
        <v>0</v>
      </c>
      <c r="CJ64" s="5">
        <f t="shared" si="54"/>
        <v>0</v>
      </c>
      <c r="CK64" s="5">
        <f t="shared" si="55"/>
        <v>0</v>
      </c>
      <c r="CM64" s="3">
        <f t="shared" si="56"/>
        <v>0</v>
      </c>
      <c r="CN64" s="3">
        <f t="shared" si="94"/>
      </c>
      <c r="CO64" s="5">
        <f t="shared" si="57"/>
      </c>
      <c r="CQ64" s="8">
        <f t="shared" si="95"/>
      </c>
      <c r="CR64" s="5">
        <f t="shared" si="96"/>
      </c>
    </row>
    <row r="65" spans="1:96" ht="12.75">
      <c r="A65" s="88">
        <v>56</v>
      </c>
      <c r="B65" s="9">
        <f t="shared" si="58"/>
      </c>
      <c r="C65" s="9">
        <f t="shared" si="97"/>
      </c>
      <c r="D65" s="9">
        <f t="shared" si="59"/>
      </c>
      <c r="E65" s="89">
        <f t="shared" si="60"/>
      </c>
      <c r="F65" s="90">
        <f t="shared" si="61"/>
      </c>
      <c r="G65" s="29"/>
      <c r="H65" s="32"/>
      <c r="I65" s="29"/>
      <c r="J65" s="35"/>
      <c r="K65" s="3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40"/>
      <c r="AU65" s="91">
        <f t="shared" si="62"/>
        <v>0</v>
      </c>
      <c r="AV65" s="92">
        <f t="shared" si="63"/>
      </c>
      <c r="AW65" s="92">
        <f t="shared" si="64"/>
      </c>
      <c r="AX65" s="92">
        <f t="shared" si="65"/>
      </c>
      <c r="AY65" s="23"/>
      <c r="AZ65" s="93">
        <f t="shared" si="66"/>
        <v>0</v>
      </c>
      <c r="BB65" s="5">
        <f t="shared" si="67"/>
        <v>0</v>
      </c>
      <c r="BC65" s="5">
        <f t="shared" si="68"/>
        <v>0</v>
      </c>
      <c r="BD65" s="5">
        <f t="shared" si="69"/>
        <v>0</v>
      </c>
      <c r="BE65" s="5">
        <f t="shared" si="70"/>
        <v>0</v>
      </c>
      <c r="BF65" s="5">
        <f t="shared" si="71"/>
        <v>0</v>
      </c>
      <c r="BG65" s="5">
        <f t="shared" si="72"/>
        <v>0</v>
      </c>
      <c r="BH65" s="5">
        <f t="shared" si="73"/>
        <v>0</v>
      </c>
      <c r="BI65" s="5">
        <f t="shared" si="74"/>
        <v>0</v>
      </c>
      <c r="BJ65" s="5">
        <f t="shared" si="75"/>
        <v>0</v>
      </c>
      <c r="BK65" s="5">
        <f t="shared" si="76"/>
        <v>0</v>
      </c>
      <c r="BL65" s="5">
        <f t="shared" si="77"/>
        <v>0</v>
      </c>
      <c r="BM65" s="5">
        <f t="shared" si="78"/>
        <v>0</v>
      </c>
      <c r="BN65" s="5">
        <f t="shared" si="79"/>
        <v>0</v>
      </c>
      <c r="BO65" s="5">
        <f t="shared" si="80"/>
        <v>0</v>
      </c>
      <c r="BP65" s="5">
        <f t="shared" si="81"/>
        <v>0</v>
      </c>
      <c r="BQ65" s="5">
        <f t="shared" si="82"/>
        <v>0</v>
      </c>
      <c r="BR65" s="5">
        <f t="shared" si="83"/>
        <v>0</v>
      </c>
      <c r="BS65" s="5">
        <f t="shared" si="84"/>
        <v>0</v>
      </c>
      <c r="BT65" s="5">
        <f t="shared" si="85"/>
        <v>0</v>
      </c>
      <c r="BU65" s="5">
        <f t="shared" si="86"/>
        <v>0</v>
      </c>
      <c r="BV65" s="5">
        <f t="shared" si="87"/>
        <v>0</v>
      </c>
      <c r="BW65" s="5">
        <f t="shared" si="88"/>
        <v>0</v>
      </c>
      <c r="BX65" s="5">
        <f t="shared" si="89"/>
        <v>0</v>
      </c>
      <c r="BY65" s="5">
        <f t="shared" si="90"/>
        <v>0</v>
      </c>
      <c r="BZ65" s="5">
        <f t="shared" si="91"/>
        <v>0</v>
      </c>
      <c r="CA65" s="5">
        <f t="shared" si="92"/>
        <v>0</v>
      </c>
      <c r="CB65" s="5">
        <f t="shared" si="93"/>
        <v>0</v>
      </c>
      <c r="CC65" s="5">
        <f t="shared" si="47"/>
        <v>0</v>
      </c>
      <c r="CD65" s="5">
        <f t="shared" si="48"/>
        <v>0</v>
      </c>
      <c r="CE65" s="5">
        <f t="shared" si="49"/>
        <v>0</v>
      </c>
      <c r="CF65" s="5">
        <f t="shared" si="50"/>
        <v>0</v>
      </c>
      <c r="CG65" s="5">
        <f t="shared" si="51"/>
        <v>0</v>
      </c>
      <c r="CH65" s="5">
        <f t="shared" si="52"/>
        <v>0</v>
      </c>
      <c r="CI65" s="5">
        <f t="shared" si="53"/>
        <v>0</v>
      </c>
      <c r="CJ65" s="5">
        <f t="shared" si="54"/>
        <v>0</v>
      </c>
      <c r="CK65" s="5">
        <f t="shared" si="55"/>
        <v>0</v>
      </c>
      <c r="CM65" s="3">
        <f t="shared" si="56"/>
        <v>0</v>
      </c>
      <c r="CN65" s="3">
        <f t="shared" si="94"/>
      </c>
      <c r="CO65" s="5">
        <f t="shared" si="57"/>
      </c>
      <c r="CQ65" s="8">
        <f t="shared" si="95"/>
      </c>
      <c r="CR65" s="5">
        <f t="shared" si="96"/>
      </c>
    </row>
    <row r="66" spans="1:96" ht="12.75">
      <c r="A66" s="88">
        <v>57</v>
      </c>
      <c r="B66" s="9">
        <f t="shared" si="58"/>
      </c>
      <c r="C66" s="9">
        <f t="shared" si="97"/>
      </c>
      <c r="D66" s="9">
        <f t="shared" si="59"/>
      </c>
      <c r="E66" s="89">
        <f t="shared" si="60"/>
      </c>
      <c r="F66" s="90">
        <f t="shared" si="61"/>
      </c>
      <c r="G66" s="29"/>
      <c r="H66" s="32"/>
      <c r="I66" s="29"/>
      <c r="J66" s="35"/>
      <c r="K66" s="3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40"/>
      <c r="AU66" s="91">
        <f t="shared" si="62"/>
        <v>0</v>
      </c>
      <c r="AV66" s="92">
        <f t="shared" si="63"/>
      </c>
      <c r="AW66" s="92">
        <f t="shared" si="64"/>
      </c>
      <c r="AX66" s="92">
        <f t="shared" si="65"/>
      </c>
      <c r="AY66" s="23"/>
      <c r="AZ66" s="93">
        <f t="shared" si="66"/>
        <v>0</v>
      </c>
      <c r="BB66" s="5">
        <f t="shared" si="67"/>
        <v>0</v>
      </c>
      <c r="BC66" s="5">
        <f t="shared" si="68"/>
        <v>0</v>
      </c>
      <c r="BD66" s="5">
        <f t="shared" si="69"/>
        <v>0</v>
      </c>
      <c r="BE66" s="5">
        <f t="shared" si="70"/>
        <v>0</v>
      </c>
      <c r="BF66" s="5">
        <f t="shared" si="71"/>
        <v>0</v>
      </c>
      <c r="BG66" s="5">
        <f t="shared" si="72"/>
        <v>0</v>
      </c>
      <c r="BH66" s="5">
        <f t="shared" si="73"/>
        <v>0</v>
      </c>
      <c r="BI66" s="5">
        <f t="shared" si="74"/>
        <v>0</v>
      </c>
      <c r="BJ66" s="5">
        <f t="shared" si="75"/>
        <v>0</v>
      </c>
      <c r="BK66" s="5">
        <f t="shared" si="76"/>
        <v>0</v>
      </c>
      <c r="BL66" s="5">
        <f t="shared" si="77"/>
        <v>0</v>
      </c>
      <c r="BM66" s="5">
        <f t="shared" si="78"/>
        <v>0</v>
      </c>
      <c r="BN66" s="5">
        <f t="shared" si="79"/>
        <v>0</v>
      </c>
      <c r="BO66" s="5">
        <f t="shared" si="80"/>
        <v>0</v>
      </c>
      <c r="BP66" s="5">
        <f t="shared" si="81"/>
        <v>0</v>
      </c>
      <c r="BQ66" s="5">
        <f t="shared" si="82"/>
        <v>0</v>
      </c>
      <c r="BR66" s="5">
        <f t="shared" si="83"/>
        <v>0</v>
      </c>
      <c r="BS66" s="5">
        <f t="shared" si="84"/>
        <v>0</v>
      </c>
      <c r="BT66" s="5">
        <f t="shared" si="85"/>
        <v>0</v>
      </c>
      <c r="BU66" s="5">
        <f t="shared" si="86"/>
        <v>0</v>
      </c>
      <c r="BV66" s="5">
        <f t="shared" si="87"/>
        <v>0</v>
      </c>
      <c r="BW66" s="5">
        <f t="shared" si="88"/>
        <v>0</v>
      </c>
      <c r="BX66" s="5">
        <f t="shared" si="89"/>
        <v>0</v>
      </c>
      <c r="BY66" s="5">
        <f t="shared" si="90"/>
        <v>0</v>
      </c>
      <c r="BZ66" s="5">
        <f t="shared" si="91"/>
        <v>0</v>
      </c>
      <c r="CA66" s="5">
        <f t="shared" si="92"/>
        <v>0</v>
      </c>
      <c r="CB66" s="5">
        <f t="shared" si="93"/>
        <v>0</v>
      </c>
      <c r="CC66" s="5">
        <f t="shared" si="47"/>
        <v>0</v>
      </c>
      <c r="CD66" s="5">
        <f t="shared" si="48"/>
        <v>0</v>
      </c>
      <c r="CE66" s="5">
        <f t="shared" si="49"/>
        <v>0</v>
      </c>
      <c r="CF66" s="5">
        <f t="shared" si="50"/>
        <v>0</v>
      </c>
      <c r="CG66" s="5">
        <f t="shared" si="51"/>
        <v>0</v>
      </c>
      <c r="CH66" s="5">
        <f t="shared" si="52"/>
        <v>0</v>
      </c>
      <c r="CI66" s="5">
        <f t="shared" si="53"/>
        <v>0</v>
      </c>
      <c r="CJ66" s="5">
        <f t="shared" si="54"/>
        <v>0</v>
      </c>
      <c r="CK66" s="5">
        <f t="shared" si="55"/>
        <v>0</v>
      </c>
      <c r="CM66" s="3">
        <f t="shared" si="56"/>
        <v>0</v>
      </c>
      <c r="CN66" s="3">
        <f t="shared" si="94"/>
      </c>
      <c r="CO66" s="5">
        <f t="shared" si="57"/>
      </c>
      <c r="CQ66" s="8">
        <f t="shared" si="95"/>
      </c>
      <c r="CR66" s="5">
        <f t="shared" si="96"/>
      </c>
    </row>
    <row r="67" spans="1:96" ht="12.75">
      <c r="A67" s="88">
        <v>58</v>
      </c>
      <c r="B67" s="9">
        <f t="shared" si="58"/>
      </c>
      <c r="C67" s="9">
        <f t="shared" si="97"/>
      </c>
      <c r="D67" s="9">
        <f t="shared" si="59"/>
      </c>
      <c r="E67" s="89">
        <f t="shared" si="60"/>
      </c>
      <c r="F67" s="90">
        <f t="shared" si="61"/>
      </c>
      <c r="G67" s="29"/>
      <c r="H67" s="32"/>
      <c r="I67" s="29"/>
      <c r="J67" s="35"/>
      <c r="K67" s="39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40"/>
      <c r="AU67" s="91">
        <f t="shared" si="62"/>
        <v>0</v>
      </c>
      <c r="AV67" s="92">
        <f t="shared" si="63"/>
      </c>
      <c r="AW67" s="92">
        <f t="shared" si="64"/>
      </c>
      <c r="AX67" s="92">
        <f t="shared" si="65"/>
      </c>
      <c r="AY67" s="23"/>
      <c r="AZ67" s="93">
        <f t="shared" si="66"/>
        <v>0</v>
      </c>
      <c r="BB67" s="5">
        <f t="shared" si="67"/>
        <v>0</v>
      </c>
      <c r="BC67" s="5">
        <f t="shared" si="68"/>
        <v>0</v>
      </c>
      <c r="BD67" s="5">
        <f t="shared" si="69"/>
        <v>0</v>
      </c>
      <c r="BE67" s="5">
        <f t="shared" si="70"/>
        <v>0</v>
      </c>
      <c r="BF67" s="5">
        <f t="shared" si="71"/>
        <v>0</v>
      </c>
      <c r="BG67" s="5">
        <f t="shared" si="72"/>
        <v>0</v>
      </c>
      <c r="BH67" s="5">
        <f t="shared" si="73"/>
        <v>0</v>
      </c>
      <c r="BI67" s="5">
        <f t="shared" si="74"/>
        <v>0</v>
      </c>
      <c r="BJ67" s="5">
        <f t="shared" si="75"/>
        <v>0</v>
      </c>
      <c r="BK67" s="5">
        <f t="shared" si="76"/>
        <v>0</v>
      </c>
      <c r="BL67" s="5">
        <f t="shared" si="77"/>
        <v>0</v>
      </c>
      <c r="BM67" s="5">
        <f t="shared" si="78"/>
        <v>0</v>
      </c>
      <c r="BN67" s="5">
        <f t="shared" si="79"/>
        <v>0</v>
      </c>
      <c r="BO67" s="5">
        <f t="shared" si="80"/>
        <v>0</v>
      </c>
      <c r="BP67" s="5">
        <f t="shared" si="81"/>
        <v>0</v>
      </c>
      <c r="BQ67" s="5">
        <f t="shared" si="82"/>
        <v>0</v>
      </c>
      <c r="BR67" s="5">
        <f t="shared" si="83"/>
        <v>0</v>
      </c>
      <c r="BS67" s="5">
        <f t="shared" si="84"/>
        <v>0</v>
      </c>
      <c r="BT67" s="5">
        <f t="shared" si="85"/>
        <v>0</v>
      </c>
      <c r="BU67" s="5">
        <f t="shared" si="86"/>
        <v>0</v>
      </c>
      <c r="BV67" s="5">
        <f t="shared" si="87"/>
        <v>0</v>
      </c>
      <c r="BW67" s="5">
        <f t="shared" si="88"/>
        <v>0</v>
      </c>
      <c r="BX67" s="5">
        <f t="shared" si="89"/>
        <v>0</v>
      </c>
      <c r="BY67" s="5">
        <f t="shared" si="90"/>
        <v>0</v>
      </c>
      <c r="BZ67" s="5">
        <f t="shared" si="91"/>
        <v>0</v>
      </c>
      <c r="CA67" s="5">
        <f t="shared" si="92"/>
        <v>0</v>
      </c>
      <c r="CB67" s="5">
        <f t="shared" si="93"/>
        <v>0</v>
      </c>
      <c r="CC67" s="5">
        <f t="shared" si="47"/>
        <v>0</v>
      </c>
      <c r="CD67" s="5">
        <f t="shared" si="48"/>
        <v>0</v>
      </c>
      <c r="CE67" s="5">
        <f t="shared" si="49"/>
        <v>0</v>
      </c>
      <c r="CF67" s="5">
        <f t="shared" si="50"/>
        <v>0</v>
      </c>
      <c r="CG67" s="5">
        <f t="shared" si="51"/>
        <v>0</v>
      </c>
      <c r="CH67" s="5">
        <f t="shared" si="52"/>
        <v>0</v>
      </c>
      <c r="CI67" s="5">
        <f t="shared" si="53"/>
        <v>0</v>
      </c>
      <c r="CJ67" s="5">
        <f t="shared" si="54"/>
        <v>0</v>
      </c>
      <c r="CK67" s="5">
        <f t="shared" si="55"/>
        <v>0</v>
      </c>
      <c r="CM67" s="3">
        <f t="shared" si="56"/>
        <v>0</v>
      </c>
      <c r="CN67" s="3">
        <f t="shared" si="94"/>
      </c>
      <c r="CO67" s="5">
        <f t="shared" si="57"/>
      </c>
      <c r="CQ67" s="8">
        <f t="shared" si="95"/>
      </c>
      <c r="CR67" s="5">
        <f t="shared" si="96"/>
      </c>
    </row>
    <row r="68" spans="1:96" ht="12.75">
      <c r="A68" s="88">
        <v>59</v>
      </c>
      <c r="B68" s="9">
        <f t="shared" si="58"/>
      </c>
      <c r="C68" s="9">
        <f t="shared" si="97"/>
      </c>
      <c r="D68" s="9">
        <f t="shared" si="59"/>
      </c>
      <c r="E68" s="89">
        <f t="shared" si="60"/>
      </c>
      <c r="F68" s="90">
        <f t="shared" si="61"/>
      </c>
      <c r="G68" s="29"/>
      <c r="H68" s="32"/>
      <c r="I68" s="29"/>
      <c r="J68" s="35"/>
      <c r="K68" s="39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40"/>
      <c r="AU68" s="91">
        <f t="shared" si="62"/>
        <v>0</v>
      </c>
      <c r="AV68" s="92">
        <f t="shared" si="63"/>
      </c>
      <c r="AW68" s="92">
        <f t="shared" si="64"/>
      </c>
      <c r="AX68" s="92">
        <f t="shared" si="65"/>
      </c>
      <c r="AY68" s="23"/>
      <c r="AZ68" s="93">
        <f t="shared" si="66"/>
        <v>0</v>
      </c>
      <c r="BB68" s="5">
        <f t="shared" si="67"/>
        <v>0</v>
      </c>
      <c r="BC68" s="5">
        <f t="shared" si="68"/>
        <v>0</v>
      </c>
      <c r="BD68" s="5">
        <f t="shared" si="69"/>
        <v>0</v>
      </c>
      <c r="BE68" s="5">
        <f t="shared" si="70"/>
        <v>0</v>
      </c>
      <c r="BF68" s="5">
        <f t="shared" si="71"/>
        <v>0</v>
      </c>
      <c r="BG68" s="5">
        <f t="shared" si="72"/>
        <v>0</v>
      </c>
      <c r="BH68" s="5">
        <f t="shared" si="73"/>
        <v>0</v>
      </c>
      <c r="BI68" s="5">
        <f t="shared" si="74"/>
        <v>0</v>
      </c>
      <c r="BJ68" s="5">
        <f t="shared" si="75"/>
        <v>0</v>
      </c>
      <c r="BK68" s="5">
        <f t="shared" si="76"/>
        <v>0</v>
      </c>
      <c r="BL68" s="5">
        <f t="shared" si="77"/>
        <v>0</v>
      </c>
      <c r="BM68" s="5">
        <f t="shared" si="78"/>
        <v>0</v>
      </c>
      <c r="BN68" s="5">
        <f t="shared" si="79"/>
        <v>0</v>
      </c>
      <c r="BO68" s="5">
        <f t="shared" si="80"/>
        <v>0</v>
      </c>
      <c r="BP68" s="5">
        <f t="shared" si="81"/>
        <v>0</v>
      </c>
      <c r="BQ68" s="5">
        <f t="shared" si="82"/>
        <v>0</v>
      </c>
      <c r="BR68" s="5">
        <f t="shared" si="83"/>
        <v>0</v>
      </c>
      <c r="BS68" s="5">
        <f t="shared" si="84"/>
        <v>0</v>
      </c>
      <c r="BT68" s="5">
        <f t="shared" si="85"/>
        <v>0</v>
      </c>
      <c r="BU68" s="5">
        <f t="shared" si="86"/>
        <v>0</v>
      </c>
      <c r="BV68" s="5">
        <f t="shared" si="87"/>
        <v>0</v>
      </c>
      <c r="BW68" s="5">
        <f t="shared" si="88"/>
        <v>0</v>
      </c>
      <c r="BX68" s="5">
        <f t="shared" si="89"/>
        <v>0</v>
      </c>
      <c r="BY68" s="5">
        <f t="shared" si="90"/>
        <v>0</v>
      </c>
      <c r="BZ68" s="5">
        <f t="shared" si="91"/>
        <v>0</v>
      </c>
      <c r="CA68" s="5">
        <f t="shared" si="92"/>
        <v>0</v>
      </c>
      <c r="CB68" s="5">
        <f t="shared" si="93"/>
        <v>0</v>
      </c>
      <c r="CC68" s="5">
        <f t="shared" si="47"/>
        <v>0</v>
      </c>
      <c r="CD68" s="5">
        <f t="shared" si="48"/>
        <v>0</v>
      </c>
      <c r="CE68" s="5">
        <f t="shared" si="49"/>
        <v>0</v>
      </c>
      <c r="CF68" s="5">
        <f t="shared" si="50"/>
        <v>0</v>
      </c>
      <c r="CG68" s="5">
        <f t="shared" si="51"/>
        <v>0</v>
      </c>
      <c r="CH68" s="5">
        <f t="shared" si="52"/>
        <v>0</v>
      </c>
      <c r="CI68" s="5">
        <f t="shared" si="53"/>
        <v>0</v>
      </c>
      <c r="CJ68" s="5">
        <f t="shared" si="54"/>
        <v>0</v>
      </c>
      <c r="CK68" s="5">
        <f t="shared" si="55"/>
        <v>0</v>
      </c>
      <c r="CM68" s="3">
        <f t="shared" si="56"/>
        <v>0</v>
      </c>
      <c r="CN68" s="3">
        <f t="shared" si="94"/>
      </c>
      <c r="CO68" s="5">
        <f t="shared" si="57"/>
      </c>
      <c r="CQ68" s="8">
        <f t="shared" si="95"/>
      </c>
      <c r="CR68" s="5">
        <f t="shared" si="96"/>
      </c>
    </row>
    <row r="69" spans="1:96" ht="12.75">
      <c r="A69" s="88">
        <v>60</v>
      </c>
      <c r="B69" s="9">
        <f t="shared" si="58"/>
      </c>
      <c r="C69" s="9">
        <f t="shared" si="97"/>
      </c>
      <c r="D69" s="9">
        <f t="shared" si="59"/>
      </c>
      <c r="E69" s="89">
        <f t="shared" si="60"/>
      </c>
      <c r="F69" s="90">
        <f t="shared" si="61"/>
      </c>
      <c r="G69" s="29"/>
      <c r="H69" s="32"/>
      <c r="I69" s="29"/>
      <c r="J69" s="35"/>
      <c r="K69" s="3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40"/>
      <c r="AU69" s="91">
        <f t="shared" si="62"/>
        <v>0</v>
      </c>
      <c r="AV69" s="92">
        <f t="shared" si="63"/>
      </c>
      <c r="AW69" s="92">
        <f t="shared" si="64"/>
      </c>
      <c r="AX69" s="92">
        <f t="shared" si="65"/>
      </c>
      <c r="AY69" s="23"/>
      <c r="AZ69" s="93">
        <f t="shared" si="66"/>
        <v>0</v>
      </c>
      <c r="BB69" s="5">
        <f t="shared" si="67"/>
        <v>0</v>
      </c>
      <c r="BC69" s="5">
        <f t="shared" si="68"/>
        <v>0</v>
      </c>
      <c r="BD69" s="5">
        <f t="shared" si="69"/>
        <v>0</v>
      </c>
      <c r="BE69" s="5">
        <f t="shared" si="70"/>
        <v>0</v>
      </c>
      <c r="BF69" s="5">
        <f t="shared" si="71"/>
        <v>0</v>
      </c>
      <c r="BG69" s="5">
        <f t="shared" si="72"/>
        <v>0</v>
      </c>
      <c r="BH69" s="5">
        <f t="shared" si="73"/>
        <v>0</v>
      </c>
      <c r="BI69" s="5">
        <f t="shared" si="74"/>
        <v>0</v>
      </c>
      <c r="BJ69" s="5">
        <f t="shared" si="75"/>
        <v>0</v>
      </c>
      <c r="BK69" s="5">
        <f t="shared" si="76"/>
        <v>0</v>
      </c>
      <c r="BL69" s="5">
        <f t="shared" si="77"/>
        <v>0</v>
      </c>
      <c r="BM69" s="5">
        <f t="shared" si="78"/>
        <v>0</v>
      </c>
      <c r="BN69" s="5">
        <f t="shared" si="79"/>
        <v>0</v>
      </c>
      <c r="BO69" s="5">
        <f t="shared" si="80"/>
        <v>0</v>
      </c>
      <c r="BP69" s="5">
        <f t="shared" si="81"/>
        <v>0</v>
      </c>
      <c r="BQ69" s="5">
        <f t="shared" si="82"/>
        <v>0</v>
      </c>
      <c r="BR69" s="5">
        <f t="shared" si="83"/>
        <v>0</v>
      </c>
      <c r="BS69" s="5">
        <f t="shared" si="84"/>
        <v>0</v>
      </c>
      <c r="BT69" s="5">
        <f t="shared" si="85"/>
        <v>0</v>
      </c>
      <c r="BU69" s="5">
        <f t="shared" si="86"/>
        <v>0</v>
      </c>
      <c r="BV69" s="5">
        <f t="shared" si="87"/>
        <v>0</v>
      </c>
      <c r="BW69" s="5">
        <f t="shared" si="88"/>
        <v>0</v>
      </c>
      <c r="BX69" s="5">
        <f t="shared" si="89"/>
        <v>0</v>
      </c>
      <c r="BY69" s="5">
        <f t="shared" si="90"/>
        <v>0</v>
      </c>
      <c r="BZ69" s="5">
        <f t="shared" si="91"/>
        <v>0</v>
      </c>
      <c r="CA69" s="5">
        <f t="shared" si="92"/>
        <v>0</v>
      </c>
      <c r="CB69" s="5">
        <f t="shared" si="93"/>
        <v>0</v>
      </c>
      <c r="CC69" s="5">
        <f t="shared" si="47"/>
        <v>0</v>
      </c>
      <c r="CD69" s="5">
        <f t="shared" si="48"/>
        <v>0</v>
      </c>
      <c r="CE69" s="5">
        <f t="shared" si="49"/>
        <v>0</v>
      </c>
      <c r="CF69" s="5">
        <f t="shared" si="50"/>
        <v>0</v>
      </c>
      <c r="CG69" s="5">
        <f t="shared" si="51"/>
        <v>0</v>
      </c>
      <c r="CH69" s="5">
        <f t="shared" si="52"/>
        <v>0</v>
      </c>
      <c r="CI69" s="5">
        <f t="shared" si="53"/>
        <v>0</v>
      </c>
      <c r="CJ69" s="5">
        <f t="shared" si="54"/>
        <v>0</v>
      </c>
      <c r="CK69" s="5">
        <f t="shared" si="55"/>
        <v>0</v>
      </c>
      <c r="CM69" s="3">
        <f t="shared" si="56"/>
        <v>0</v>
      </c>
      <c r="CN69" s="3">
        <f t="shared" si="94"/>
      </c>
      <c r="CO69" s="5">
        <f t="shared" si="57"/>
      </c>
      <c r="CQ69" s="8">
        <f t="shared" si="95"/>
      </c>
      <c r="CR69" s="5">
        <f t="shared" si="96"/>
      </c>
    </row>
    <row r="70" spans="1:96" ht="12.75">
      <c r="A70" s="88">
        <v>61</v>
      </c>
      <c r="B70" s="9">
        <f t="shared" si="58"/>
      </c>
      <c r="C70" s="9">
        <f t="shared" si="97"/>
      </c>
      <c r="D70" s="9">
        <f t="shared" si="59"/>
      </c>
      <c r="E70" s="89">
        <f t="shared" si="60"/>
      </c>
      <c r="F70" s="90">
        <f t="shared" si="61"/>
      </c>
      <c r="G70" s="29"/>
      <c r="H70" s="32"/>
      <c r="I70" s="29"/>
      <c r="J70" s="35"/>
      <c r="K70" s="3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40"/>
      <c r="AU70" s="91">
        <f t="shared" si="62"/>
        <v>0</v>
      </c>
      <c r="AV70" s="92">
        <f t="shared" si="63"/>
      </c>
      <c r="AW70" s="92">
        <f t="shared" si="64"/>
      </c>
      <c r="AX70" s="92">
        <f t="shared" si="65"/>
      </c>
      <c r="AY70" s="23"/>
      <c r="AZ70" s="93">
        <f t="shared" si="66"/>
        <v>0</v>
      </c>
      <c r="BB70" s="5">
        <f t="shared" si="67"/>
        <v>0</v>
      </c>
      <c r="BC70" s="5">
        <f t="shared" si="68"/>
        <v>0</v>
      </c>
      <c r="BD70" s="5">
        <f t="shared" si="69"/>
        <v>0</v>
      </c>
      <c r="BE70" s="5">
        <f t="shared" si="70"/>
        <v>0</v>
      </c>
      <c r="BF70" s="5">
        <f t="shared" si="71"/>
        <v>0</v>
      </c>
      <c r="BG70" s="5">
        <f t="shared" si="72"/>
        <v>0</v>
      </c>
      <c r="BH70" s="5">
        <f t="shared" si="73"/>
        <v>0</v>
      </c>
      <c r="BI70" s="5">
        <f t="shared" si="74"/>
        <v>0</v>
      </c>
      <c r="BJ70" s="5">
        <f t="shared" si="75"/>
        <v>0</v>
      </c>
      <c r="BK70" s="5">
        <f t="shared" si="76"/>
        <v>0</v>
      </c>
      <c r="BL70" s="5">
        <f t="shared" si="77"/>
        <v>0</v>
      </c>
      <c r="BM70" s="5">
        <f t="shared" si="78"/>
        <v>0</v>
      </c>
      <c r="BN70" s="5">
        <f t="shared" si="79"/>
        <v>0</v>
      </c>
      <c r="BO70" s="5">
        <f t="shared" si="80"/>
        <v>0</v>
      </c>
      <c r="BP70" s="5">
        <f t="shared" si="81"/>
        <v>0</v>
      </c>
      <c r="BQ70" s="5">
        <f t="shared" si="82"/>
        <v>0</v>
      </c>
      <c r="BR70" s="5">
        <f t="shared" si="83"/>
        <v>0</v>
      </c>
      <c r="BS70" s="5">
        <f t="shared" si="84"/>
        <v>0</v>
      </c>
      <c r="BT70" s="5">
        <f t="shared" si="85"/>
        <v>0</v>
      </c>
      <c r="BU70" s="5">
        <f t="shared" si="86"/>
        <v>0</v>
      </c>
      <c r="BV70" s="5">
        <f t="shared" si="87"/>
        <v>0</v>
      </c>
      <c r="BW70" s="5">
        <f t="shared" si="88"/>
        <v>0</v>
      </c>
      <c r="BX70" s="5">
        <f t="shared" si="89"/>
        <v>0</v>
      </c>
      <c r="BY70" s="5">
        <f t="shared" si="90"/>
        <v>0</v>
      </c>
      <c r="BZ70" s="5">
        <f t="shared" si="91"/>
        <v>0</v>
      </c>
      <c r="CA70" s="5">
        <f t="shared" si="92"/>
        <v>0</v>
      </c>
      <c r="CB70" s="5">
        <f t="shared" si="93"/>
        <v>0</v>
      </c>
      <c r="CC70" s="5">
        <f t="shared" si="47"/>
        <v>0</v>
      </c>
      <c r="CD70" s="5">
        <f t="shared" si="48"/>
        <v>0</v>
      </c>
      <c r="CE70" s="5">
        <f t="shared" si="49"/>
        <v>0</v>
      </c>
      <c r="CF70" s="5">
        <f t="shared" si="50"/>
        <v>0</v>
      </c>
      <c r="CG70" s="5">
        <f t="shared" si="51"/>
        <v>0</v>
      </c>
      <c r="CH70" s="5">
        <f t="shared" si="52"/>
        <v>0</v>
      </c>
      <c r="CI70" s="5">
        <f t="shared" si="53"/>
        <v>0</v>
      </c>
      <c r="CJ70" s="5">
        <f t="shared" si="54"/>
        <v>0</v>
      </c>
      <c r="CK70" s="5">
        <f t="shared" si="55"/>
        <v>0</v>
      </c>
      <c r="CM70" s="3">
        <f t="shared" si="56"/>
        <v>0</v>
      </c>
      <c r="CN70" s="3">
        <f t="shared" si="94"/>
      </c>
      <c r="CO70" s="5">
        <f t="shared" si="57"/>
      </c>
      <c r="CQ70" s="8">
        <f t="shared" si="95"/>
      </c>
      <c r="CR70" s="5">
        <f t="shared" si="96"/>
      </c>
    </row>
    <row r="71" spans="1:96" ht="12.75">
      <c r="A71" s="88">
        <v>62</v>
      </c>
      <c r="B71" s="9">
        <f t="shared" si="58"/>
      </c>
      <c r="C71" s="9">
        <f t="shared" si="97"/>
      </c>
      <c r="D71" s="9">
        <f t="shared" si="59"/>
      </c>
      <c r="E71" s="89">
        <f t="shared" si="60"/>
      </c>
      <c r="F71" s="90">
        <f t="shared" si="61"/>
      </c>
      <c r="G71" s="29"/>
      <c r="H71" s="32"/>
      <c r="I71" s="29"/>
      <c r="J71" s="35"/>
      <c r="K71" s="3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40"/>
      <c r="AU71" s="91">
        <f t="shared" si="62"/>
        <v>0</v>
      </c>
      <c r="AV71" s="92">
        <f t="shared" si="63"/>
      </c>
      <c r="AW71" s="92">
        <f t="shared" si="64"/>
      </c>
      <c r="AX71" s="92">
        <f t="shared" si="65"/>
      </c>
      <c r="AY71" s="23"/>
      <c r="AZ71" s="93">
        <f t="shared" si="66"/>
        <v>0</v>
      </c>
      <c r="BB71" s="5">
        <f t="shared" si="67"/>
        <v>0</v>
      </c>
      <c r="BC71" s="5">
        <f t="shared" si="68"/>
        <v>0</v>
      </c>
      <c r="BD71" s="5">
        <f t="shared" si="69"/>
        <v>0</v>
      </c>
      <c r="BE71" s="5">
        <f t="shared" si="70"/>
        <v>0</v>
      </c>
      <c r="BF71" s="5">
        <f t="shared" si="71"/>
        <v>0</v>
      </c>
      <c r="BG71" s="5">
        <f t="shared" si="72"/>
        <v>0</v>
      </c>
      <c r="BH71" s="5">
        <f t="shared" si="73"/>
        <v>0</v>
      </c>
      <c r="BI71" s="5">
        <f t="shared" si="74"/>
        <v>0</v>
      </c>
      <c r="BJ71" s="5">
        <f t="shared" si="75"/>
        <v>0</v>
      </c>
      <c r="BK71" s="5">
        <f t="shared" si="76"/>
        <v>0</v>
      </c>
      <c r="BL71" s="5">
        <f t="shared" si="77"/>
        <v>0</v>
      </c>
      <c r="BM71" s="5">
        <f t="shared" si="78"/>
        <v>0</v>
      </c>
      <c r="BN71" s="5">
        <f t="shared" si="79"/>
        <v>0</v>
      </c>
      <c r="BO71" s="5">
        <f t="shared" si="80"/>
        <v>0</v>
      </c>
      <c r="BP71" s="5">
        <f t="shared" si="81"/>
        <v>0</v>
      </c>
      <c r="BQ71" s="5">
        <f t="shared" si="82"/>
        <v>0</v>
      </c>
      <c r="BR71" s="5">
        <f t="shared" si="83"/>
        <v>0</v>
      </c>
      <c r="BS71" s="5">
        <f t="shared" si="84"/>
        <v>0</v>
      </c>
      <c r="BT71" s="5">
        <f t="shared" si="85"/>
        <v>0</v>
      </c>
      <c r="BU71" s="5">
        <f t="shared" si="86"/>
        <v>0</v>
      </c>
      <c r="BV71" s="5">
        <f t="shared" si="87"/>
        <v>0</v>
      </c>
      <c r="BW71" s="5">
        <f t="shared" si="88"/>
        <v>0</v>
      </c>
      <c r="BX71" s="5">
        <f t="shared" si="89"/>
        <v>0</v>
      </c>
      <c r="BY71" s="5">
        <f t="shared" si="90"/>
        <v>0</v>
      </c>
      <c r="BZ71" s="5">
        <f t="shared" si="91"/>
        <v>0</v>
      </c>
      <c r="CA71" s="5">
        <f t="shared" si="92"/>
        <v>0</v>
      </c>
      <c r="CB71" s="5">
        <f t="shared" si="93"/>
        <v>0</v>
      </c>
      <c r="CC71" s="5">
        <f t="shared" si="47"/>
        <v>0</v>
      </c>
      <c r="CD71" s="5">
        <f t="shared" si="48"/>
        <v>0</v>
      </c>
      <c r="CE71" s="5">
        <f t="shared" si="49"/>
        <v>0</v>
      </c>
      <c r="CF71" s="5">
        <f t="shared" si="50"/>
        <v>0</v>
      </c>
      <c r="CG71" s="5">
        <f t="shared" si="51"/>
        <v>0</v>
      </c>
      <c r="CH71" s="5">
        <f t="shared" si="52"/>
        <v>0</v>
      </c>
      <c r="CI71" s="5">
        <f t="shared" si="53"/>
        <v>0</v>
      </c>
      <c r="CJ71" s="5">
        <f t="shared" si="54"/>
        <v>0</v>
      </c>
      <c r="CK71" s="5">
        <f t="shared" si="55"/>
        <v>0</v>
      </c>
      <c r="CM71" s="3">
        <f t="shared" si="56"/>
        <v>0</v>
      </c>
      <c r="CN71" s="3">
        <f t="shared" si="94"/>
      </c>
      <c r="CO71" s="5">
        <f t="shared" si="57"/>
      </c>
      <c r="CQ71" s="8">
        <f t="shared" si="95"/>
      </c>
      <c r="CR71" s="5">
        <f t="shared" si="96"/>
      </c>
    </row>
    <row r="72" spans="1:96" ht="12.75">
      <c r="A72" s="88">
        <v>63</v>
      </c>
      <c r="B72" s="9">
        <f t="shared" si="58"/>
      </c>
      <c r="C72" s="9">
        <f t="shared" si="97"/>
      </c>
      <c r="D72" s="9">
        <f t="shared" si="59"/>
      </c>
      <c r="E72" s="89">
        <f t="shared" si="60"/>
      </c>
      <c r="F72" s="90">
        <f t="shared" si="61"/>
      </c>
      <c r="G72" s="29"/>
      <c r="H72" s="32"/>
      <c r="I72" s="29"/>
      <c r="J72" s="35"/>
      <c r="K72" s="39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40"/>
      <c r="AU72" s="91">
        <f t="shared" si="62"/>
        <v>0</v>
      </c>
      <c r="AV72" s="92">
        <f t="shared" si="63"/>
      </c>
      <c r="AW72" s="92">
        <f t="shared" si="64"/>
      </c>
      <c r="AX72" s="92">
        <f t="shared" si="65"/>
      </c>
      <c r="AY72" s="23"/>
      <c r="AZ72" s="93">
        <f t="shared" si="66"/>
        <v>0</v>
      </c>
      <c r="BB72" s="5">
        <f t="shared" si="67"/>
        <v>0</v>
      </c>
      <c r="BC72" s="5">
        <f t="shared" si="68"/>
        <v>0</v>
      </c>
      <c r="BD72" s="5">
        <f t="shared" si="69"/>
        <v>0</v>
      </c>
      <c r="BE72" s="5">
        <f t="shared" si="70"/>
        <v>0</v>
      </c>
      <c r="BF72" s="5">
        <f t="shared" si="71"/>
        <v>0</v>
      </c>
      <c r="BG72" s="5">
        <f t="shared" si="72"/>
        <v>0</v>
      </c>
      <c r="BH72" s="5">
        <f t="shared" si="73"/>
        <v>0</v>
      </c>
      <c r="BI72" s="5">
        <f t="shared" si="74"/>
        <v>0</v>
      </c>
      <c r="BJ72" s="5">
        <f t="shared" si="75"/>
        <v>0</v>
      </c>
      <c r="BK72" s="5">
        <f t="shared" si="76"/>
        <v>0</v>
      </c>
      <c r="BL72" s="5">
        <f t="shared" si="77"/>
        <v>0</v>
      </c>
      <c r="BM72" s="5">
        <f t="shared" si="78"/>
        <v>0</v>
      </c>
      <c r="BN72" s="5">
        <f t="shared" si="79"/>
        <v>0</v>
      </c>
      <c r="BO72" s="5">
        <f t="shared" si="80"/>
        <v>0</v>
      </c>
      <c r="BP72" s="5">
        <f t="shared" si="81"/>
        <v>0</v>
      </c>
      <c r="BQ72" s="5">
        <f t="shared" si="82"/>
        <v>0</v>
      </c>
      <c r="BR72" s="5">
        <f t="shared" si="83"/>
        <v>0</v>
      </c>
      <c r="BS72" s="5">
        <f t="shared" si="84"/>
        <v>0</v>
      </c>
      <c r="BT72" s="5">
        <f t="shared" si="85"/>
        <v>0</v>
      </c>
      <c r="BU72" s="5">
        <f t="shared" si="86"/>
        <v>0</v>
      </c>
      <c r="BV72" s="5">
        <f t="shared" si="87"/>
        <v>0</v>
      </c>
      <c r="BW72" s="5">
        <f t="shared" si="88"/>
        <v>0</v>
      </c>
      <c r="BX72" s="5">
        <f t="shared" si="89"/>
        <v>0</v>
      </c>
      <c r="BY72" s="5">
        <f t="shared" si="90"/>
        <v>0</v>
      </c>
      <c r="BZ72" s="5">
        <f t="shared" si="91"/>
        <v>0</v>
      </c>
      <c r="CA72" s="5">
        <f t="shared" si="92"/>
        <v>0</v>
      </c>
      <c r="CB72" s="5">
        <f t="shared" si="93"/>
        <v>0</v>
      </c>
      <c r="CC72" s="5">
        <f t="shared" si="47"/>
        <v>0</v>
      </c>
      <c r="CD72" s="5">
        <f t="shared" si="48"/>
        <v>0</v>
      </c>
      <c r="CE72" s="5">
        <f t="shared" si="49"/>
        <v>0</v>
      </c>
      <c r="CF72" s="5">
        <f t="shared" si="50"/>
        <v>0</v>
      </c>
      <c r="CG72" s="5">
        <f t="shared" si="51"/>
        <v>0</v>
      </c>
      <c r="CH72" s="5">
        <f t="shared" si="52"/>
        <v>0</v>
      </c>
      <c r="CI72" s="5">
        <f t="shared" si="53"/>
        <v>0</v>
      </c>
      <c r="CJ72" s="5">
        <f t="shared" si="54"/>
        <v>0</v>
      </c>
      <c r="CK72" s="5">
        <f t="shared" si="55"/>
        <v>0</v>
      </c>
      <c r="CM72" s="3">
        <f t="shared" si="56"/>
        <v>0</v>
      </c>
      <c r="CN72" s="3">
        <f t="shared" si="94"/>
      </c>
      <c r="CO72" s="5">
        <f t="shared" si="57"/>
      </c>
      <c r="CQ72" s="8">
        <f t="shared" si="95"/>
      </c>
      <c r="CR72" s="5">
        <f t="shared" si="96"/>
      </c>
    </row>
    <row r="73" spans="1:96" ht="12.75">
      <c r="A73" s="88">
        <v>64</v>
      </c>
      <c r="B73" s="9">
        <f t="shared" si="58"/>
      </c>
      <c r="C73" s="9">
        <f t="shared" si="97"/>
      </c>
      <c r="D73" s="9">
        <f t="shared" si="59"/>
      </c>
      <c r="E73" s="89">
        <f t="shared" si="60"/>
      </c>
      <c r="F73" s="90">
        <f t="shared" si="61"/>
      </c>
      <c r="G73" s="29"/>
      <c r="H73" s="32"/>
      <c r="I73" s="29"/>
      <c r="J73" s="35"/>
      <c r="K73" s="39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40"/>
      <c r="AU73" s="91">
        <f t="shared" si="62"/>
        <v>0</v>
      </c>
      <c r="AV73" s="92">
        <f t="shared" si="63"/>
      </c>
      <c r="AW73" s="92">
        <f t="shared" si="64"/>
      </c>
      <c r="AX73" s="92">
        <f t="shared" si="65"/>
      </c>
      <c r="AY73" s="23"/>
      <c r="AZ73" s="93">
        <f t="shared" si="66"/>
        <v>0</v>
      </c>
      <c r="BB73" s="5">
        <f t="shared" si="67"/>
        <v>0</v>
      </c>
      <c r="BC73" s="5">
        <f t="shared" si="68"/>
        <v>0</v>
      </c>
      <c r="BD73" s="5">
        <f t="shared" si="69"/>
        <v>0</v>
      </c>
      <c r="BE73" s="5">
        <f t="shared" si="70"/>
        <v>0</v>
      </c>
      <c r="BF73" s="5">
        <f t="shared" si="71"/>
        <v>0</v>
      </c>
      <c r="BG73" s="5">
        <f t="shared" si="72"/>
        <v>0</v>
      </c>
      <c r="BH73" s="5">
        <f t="shared" si="73"/>
        <v>0</v>
      </c>
      <c r="BI73" s="5">
        <f t="shared" si="74"/>
        <v>0</v>
      </c>
      <c r="BJ73" s="5">
        <f t="shared" si="75"/>
        <v>0</v>
      </c>
      <c r="BK73" s="5">
        <f t="shared" si="76"/>
        <v>0</v>
      </c>
      <c r="BL73" s="5">
        <f t="shared" si="77"/>
        <v>0</v>
      </c>
      <c r="BM73" s="5">
        <f t="shared" si="78"/>
        <v>0</v>
      </c>
      <c r="BN73" s="5">
        <f t="shared" si="79"/>
        <v>0</v>
      </c>
      <c r="BO73" s="5">
        <f t="shared" si="80"/>
        <v>0</v>
      </c>
      <c r="BP73" s="5">
        <f t="shared" si="81"/>
        <v>0</v>
      </c>
      <c r="BQ73" s="5">
        <f t="shared" si="82"/>
        <v>0</v>
      </c>
      <c r="BR73" s="5">
        <f t="shared" si="83"/>
        <v>0</v>
      </c>
      <c r="BS73" s="5">
        <f t="shared" si="84"/>
        <v>0</v>
      </c>
      <c r="BT73" s="5">
        <f t="shared" si="85"/>
        <v>0</v>
      </c>
      <c r="BU73" s="5">
        <f t="shared" si="86"/>
        <v>0</v>
      </c>
      <c r="BV73" s="5">
        <f t="shared" si="87"/>
        <v>0</v>
      </c>
      <c r="BW73" s="5">
        <f t="shared" si="88"/>
        <v>0</v>
      </c>
      <c r="BX73" s="5">
        <f t="shared" si="89"/>
        <v>0</v>
      </c>
      <c r="BY73" s="5">
        <f t="shared" si="90"/>
        <v>0</v>
      </c>
      <c r="BZ73" s="5">
        <f t="shared" si="91"/>
        <v>0</v>
      </c>
      <c r="CA73" s="5">
        <f t="shared" si="92"/>
        <v>0</v>
      </c>
      <c r="CB73" s="5">
        <f t="shared" si="93"/>
        <v>0</v>
      </c>
      <c r="CC73" s="5">
        <f t="shared" si="47"/>
        <v>0</v>
      </c>
      <c r="CD73" s="5">
        <f t="shared" si="48"/>
        <v>0</v>
      </c>
      <c r="CE73" s="5">
        <f t="shared" si="49"/>
        <v>0</v>
      </c>
      <c r="CF73" s="5">
        <f t="shared" si="50"/>
        <v>0</v>
      </c>
      <c r="CG73" s="5">
        <f t="shared" si="51"/>
        <v>0</v>
      </c>
      <c r="CH73" s="5">
        <f t="shared" si="52"/>
        <v>0</v>
      </c>
      <c r="CI73" s="5">
        <f t="shared" si="53"/>
        <v>0</v>
      </c>
      <c r="CJ73" s="5">
        <f t="shared" si="54"/>
        <v>0</v>
      </c>
      <c r="CK73" s="5">
        <f t="shared" si="55"/>
        <v>0</v>
      </c>
      <c r="CM73" s="3">
        <f t="shared" si="56"/>
        <v>0</v>
      </c>
      <c r="CN73" s="3">
        <f t="shared" si="94"/>
      </c>
      <c r="CO73" s="5">
        <f t="shared" si="57"/>
      </c>
      <c r="CQ73" s="8">
        <f t="shared" si="95"/>
      </c>
      <c r="CR73" s="5">
        <f t="shared" si="96"/>
      </c>
    </row>
    <row r="74" spans="1:96" ht="12.75">
      <c r="A74" s="88">
        <v>65</v>
      </c>
      <c r="B74" s="9">
        <f aca="true" t="shared" si="98" ref="B74:B105">IF(ISNA(VLOOKUP($A74,Entries,8,FALSE)),"",IF(OR(VLOOKUP($A74,Entries,8,FALSE)="N/A",ISBLANK(VLOOKUP($A74,Entries,8,FALSE))),"A",PROPER((VLOOKUP($A74,Entries,8,FALSE)))))</f>
      </c>
      <c r="C74" s="9">
        <f t="shared" si="97"/>
      </c>
      <c r="D74" s="9">
        <f aca="true" t="shared" si="99" ref="D74:D105">IF(ISNA(VLOOKUP($A74,Entries,2,FALSE)),"",VLOOKUP($A74,Entries,2,FALSE))</f>
      </c>
      <c r="E74" s="89">
        <f aca="true" t="shared" si="100" ref="E74:E105">IF(ISNA(VLOOKUP($A74,Entries,4,FALSE)),"",TRIM(PROPER(CLEAN(VLOOKUP($A74,Entries,4,FALSE))))&amp;" "&amp;IF(ISNA(VLOOKUP($A74,Entries,5,FALSE)),"",PROPER(CLEAN(VLOOKUP($A74,Entries,5,FALSE)))))</f>
      </c>
      <c r="F74" s="90">
        <f aca="true" t="shared" si="101" ref="F74:F105">IF(OR($D74="Solo",$D74=""),"",TRIM(PROPER(CLEAN(VLOOKUP($A74,Entries,22,FALSE)))&amp;" "&amp;PROPER(CLEAN(VLOOKUP($A74,Entries,23,FALSE)))))</f>
      </c>
      <c r="G74" s="29"/>
      <c r="H74" s="32"/>
      <c r="I74" s="29"/>
      <c r="J74" s="35"/>
      <c r="K74" s="39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40"/>
      <c r="AU74" s="91">
        <f aca="true" t="shared" si="102" ref="AU74:AU105">SUM(BB74:CK74)</f>
        <v>0</v>
      </c>
      <c r="AV74" s="92">
        <f aca="true" t="shared" si="103" ref="AV74:AV105">IF(OR(G74="",H74="",I74="",J74=""),"",MOD(INT((($J74+$I74*60)-($H74+$G74*60))/60),12))</f>
      </c>
      <c r="AW74" s="92">
        <f aca="true" t="shared" si="104" ref="AW74:AW105">IF(OR(G74="",H74="",I74="",J74=""),"",MOD(($J74+$I74*60)-($H74+$G74*60),60))</f>
      </c>
      <c r="AX74" s="92">
        <f aca="true" t="shared" si="105" ref="AX74:AX105">IF(B74="","",IF(CO74&gt;MaxLateness,AU74,MIN(AU74,INDEX(Penalties,CO74+1,1))))</f>
      </c>
      <c r="AY74" s="23"/>
      <c r="AZ74" s="93">
        <f aca="true" t="shared" si="106" ref="AZ74:AZ105">IF(ISERROR(AU74-AX74+AY74),0,IF(CM74=0,0,AU74-AX74+AY74))</f>
        <v>0</v>
      </c>
      <c r="BB74" s="5">
        <f aca="true" t="shared" si="107" ref="BB74:BB105">IF($B74="",0,K74*INDEX(ControlValues,BB$9,CODE($B74)-64))</f>
        <v>0</v>
      </c>
      <c r="BC74" s="5">
        <f aca="true" t="shared" si="108" ref="BC74:BC105">IF($B74="",0,L74*INDEX(ControlValues,BC$9,CODE($B74)-64))</f>
        <v>0</v>
      </c>
      <c r="BD74" s="5">
        <f aca="true" t="shared" si="109" ref="BD74:BD105">IF($B74="",0,M74*INDEX(ControlValues,BD$9,CODE($B74)-64))</f>
        <v>0</v>
      </c>
      <c r="BE74" s="5">
        <f aca="true" t="shared" si="110" ref="BE74:BE105">IF($B74="",0,N74*INDEX(ControlValues,BE$9,CODE($B74)-64))</f>
        <v>0</v>
      </c>
      <c r="BF74" s="5">
        <f aca="true" t="shared" si="111" ref="BF74:BF105">IF($B74="",0,O74*INDEX(ControlValues,BF$9,CODE($B74)-64))</f>
        <v>0</v>
      </c>
      <c r="BG74" s="5">
        <f aca="true" t="shared" si="112" ref="BG74:BG105">IF($B74="",0,P74*INDEX(ControlValues,BG$9,CODE($B74)-64))</f>
        <v>0</v>
      </c>
      <c r="BH74" s="5">
        <f aca="true" t="shared" si="113" ref="BH74:BH105">IF($B74="",0,Q74*INDEX(ControlValues,BH$9,CODE($B74)-64))</f>
        <v>0</v>
      </c>
      <c r="BI74" s="5">
        <f aca="true" t="shared" si="114" ref="BI74:BI105">IF($B74="",0,R74*INDEX(ControlValues,BI$9,CODE($B74)-64))</f>
        <v>0</v>
      </c>
      <c r="BJ74" s="5">
        <f aca="true" t="shared" si="115" ref="BJ74:BJ105">IF($B74="",0,S74*INDEX(ControlValues,BJ$9,CODE($B74)-64))</f>
        <v>0</v>
      </c>
      <c r="BK74" s="5">
        <f aca="true" t="shared" si="116" ref="BK74:BK105">IF($B74="",0,T74*INDEX(ControlValues,BK$9,CODE($B74)-64))</f>
        <v>0</v>
      </c>
      <c r="BL74" s="5">
        <f aca="true" t="shared" si="117" ref="BL74:BL105">IF($B74="",0,U74*INDEX(ControlValues,BL$9,CODE($B74)-64))</f>
        <v>0</v>
      </c>
      <c r="BM74" s="5">
        <f aca="true" t="shared" si="118" ref="BM74:BM105">IF($B74="",0,V74*INDEX(ControlValues,BM$9,CODE($B74)-64))</f>
        <v>0</v>
      </c>
      <c r="BN74" s="5">
        <f aca="true" t="shared" si="119" ref="BN74:BN105">IF($B74="",0,W74*INDEX(ControlValues,BN$9,CODE($B74)-64))</f>
        <v>0</v>
      </c>
      <c r="BO74" s="5">
        <f aca="true" t="shared" si="120" ref="BO74:BO105">IF($B74="",0,X74*INDEX(ControlValues,BO$9,CODE($B74)-64))</f>
        <v>0</v>
      </c>
      <c r="BP74" s="5">
        <f aca="true" t="shared" si="121" ref="BP74:BP105">IF($B74="",0,Y74*INDEX(ControlValues,BP$9,CODE($B74)-64))</f>
        <v>0</v>
      </c>
      <c r="BQ74" s="5">
        <f aca="true" t="shared" si="122" ref="BQ74:BQ105">IF($B74="",0,Z74*INDEX(ControlValues,BQ$9,CODE($B74)-64))</f>
        <v>0</v>
      </c>
      <c r="BR74" s="5">
        <f aca="true" t="shared" si="123" ref="BR74:BR105">IF($B74="",0,AA74*INDEX(ControlValues,BR$9,CODE($B74)-64))</f>
        <v>0</v>
      </c>
      <c r="BS74" s="5">
        <f aca="true" t="shared" si="124" ref="BS74:BS105">IF($B74="",0,AB74*INDEX(ControlValues,BS$9,CODE($B74)-64))</f>
        <v>0</v>
      </c>
      <c r="BT74" s="5">
        <f aca="true" t="shared" si="125" ref="BT74:BT105">IF($B74="",0,AC74*INDEX(ControlValues,BT$9,CODE($B74)-64))</f>
        <v>0</v>
      </c>
      <c r="BU74" s="5">
        <f aca="true" t="shared" si="126" ref="BU74:BU105">IF($B74="",0,AD74*INDEX(ControlValues,BU$9,CODE($B74)-64))</f>
        <v>0</v>
      </c>
      <c r="BV74" s="5">
        <f aca="true" t="shared" si="127" ref="BV74:BV105">IF($B74="",0,AE74*INDEX(ControlValues,BV$9,CODE($B74)-64))</f>
        <v>0</v>
      </c>
      <c r="BW74" s="5">
        <f aca="true" t="shared" si="128" ref="BW74:BW105">IF($B74="",0,AF74*INDEX(ControlValues,BW$9,CODE($B74)-64))</f>
        <v>0</v>
      </c>
      <c r="BX74" s="5">
        <f aca="true" t="shared" si="129" ref="BX74:BX105">IF($B74="",0,AG74*INDEX(ControlValues,BX$9,CODE($B74)-64))</f>
        <v>0</v>
      </c>
      <c r="BY74" s="5">
        <f aca="true" t="shared" si="130" ref="BY74:BY105">IF($B74="",0,AH74*INDEX(ControlValues,BY$9,CODE($B74)-64))</f>
        <v>0</v>
      </c>
      <c r="BZ74" s="5">
        <f aca="true" t="shared" si="131" ref="BZ74:BZ105">IF($B74="",0,AI74*INDEX(ControlValues,BZ$9,CODE($B74)-64))</f>
        <v>0</v>
      </c>
      <c r="CA74" s="5">
        <f aca="true" t="shared" si="132" ref="CA74:CA105">IF($B74="",0,AJ74*INDEX(ControlValues,CA$9,CODE($B74)-64))</f>
        <v>0</v>
      </c>
      <c r="CB74" s="5">
        <f aca="true" t="shared" si="133" ref="CB74:CB105">IF($B74="",0,AK74*INDEX(ControlValues,CB$9,CODE($B74)-64))</f>
        <v>0</v>
      </c>
      <c r="CC74" s="5">
        <f t="shared" si="47"/>
        <v>0</v>
      </c>
      <c r="CD74" s="5">
        <f t="shared" si="48"/>
        <v>0</v>
      </c>
      <c r="CE74" s="5">
        <f t="shared" si="49"/>
        <v>0</v>
      </c>
      <c r="CF74" s="5">
        <f t="shared" si="50"/>
        <v>0</v>
      </c>
      <c r="CG74" s="5">
        <f t="shared" si="51"/>
        <v>0</v>
      </c>
      <c r="CH74" s="5">
        <f t="shared" si="52"/>
        <v>0</v>
      </c>
      <c r="CI74" s="5">
        <f t="shared" si="53"/>
        <v>0</v>
      </c>
      <c r="CJ74" s="5">
        <f t="shared" si="54"/>
        <v>0</v>
      </c>
      <c r="CK74" s="5">
        <f t="shared" si="55"/>
        <v>0</v>
      </c>
      <c r="CM74" s="3">
        <f t="shared" si="56"/>
        <v>0</v>
      </c>
      <c r="CN74" s="3">
        <f aca="true" t="shared" si="134" ref="CN74:CN105">IF(D74="","",(INDEX(TimeLimitMins,1,CODE($B74)-64)+60*INDEX(TimeLimitHours,1,CODE($B74)-64)))</f>
      </c>
      <c r="CO74" s="5">
        <f t="shared" si="57"/>
      </c>
      <c r="CQ74" s="8">
        <f aca="true" t="shared" si="135" ref="CQ74:CQ105">IF(ISNA(VLOOKUP($A74,Entries,4,FALSE)),"",TRIM(CLEAN(VLOOKUP($A74,Entries,3,FALSE))))</f>
      </c>
      <c r="CR74" s="5">
        <f aca="true" t="shared" si="136" ref="CR74:CR105">IF(OR($D74="Solo",$D74=""),"",TRIM((CLEAN(VLOOKUP($A74,Entries,24,FALSE)))))</f>
      </c>
    </row>
    <row r="75" spans="1:96" ht="12.75">
      <c r="A75" s="88">
        <v>66</v>
      </c>
      <c r="B75" s="9">
        <f t="shared" si="98"/>
      </c>
      <c r="C75" s="9">
        <f aca="true" t="shared" si="137" ref="C75:C106">IF(ISNA(VLOOKUP(A75,Entries,9,FALSE)),"",VLOOKUP(A75,Entries,9,FALSE))</f>
      </c>
      <c r="D75" s="9">
        <f t="shared" si="99"/>
      </c>
      <c r="E75" s="89">
        <f t="shared" si="100"/>
      </c>
      <c r="F75" s="90">
        <f t="shared" si="101"/>
      </c>
      <c r="G75" s="29"/>
      <c r="H75" s="32"/>
      <c r="I75" s="29"/>
      <c r="J75" s="35"/>
      <c r="K75" s="39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40"/>
      <c r="AU75" s="91">
        <f t="shared" si="102"/>
        <v>0</v>
      </c>
      <c r="AV75" s="92">
        <f t="shared" si="103"/>
      </c>
      <c r="AW75" s="92">
        <f t="shared" si="104"/>
      </c>
      <c r="AX75" s="92">
        <f t="shared" si="105"/>
      </c>
      <c r="AY75" s="23"/>
      <c r="AZ75" s="93">
        <f t="shared" si="106"/>
        <v>0</v>
      </c>
      <c r="BB75" s="5">
        <f t="shared" si="107"/>
        <v>0</v>
      </c>
      <c r="BC75" s="5">
        <f t="shared" si="108"/>
        <v>0</v>
      </c>
      <c r="BD75" s="5">
        <f t="shared" si="109"/>
        <v>0</v>
      </c>
      <c r="BE75" s="5">
        <f t="shared" si="110"/>
        <v>0</v>
      </c>
      <c r="BF75" s="5">
        <f t="shared" si="111"/>
        <v>0</v>
      </c>
      <c r="BG75" s="5">
        <f t="shared" si="112"/>
        <v>0</v>
      </c>
      <c r="BH75" s="5">
        <f t="shared" si="113"/>
        <v>0</v>
      </c>
      <c r="BI75" s="5">
        <f t="shared" si="114"/>
        <v>0</v>
      </c>
      <c r="BJ75" s="5">
        <f t="shared" si="115"/>
        <v>0</v>
      </c>
      <c r="BK75" s="5">
        <f t="shared" si="116"/>
        <v>0</v>
      </c>
      <c r="BL75" s="5">
        <f t="shared" si="117"/>
        <v>0</v>
      </c>
      <c r="BM75" s="5">
        <f t="shared" si="118"/>
        <v>0</v>
      </c>
      <c r="BN75" s="5">
        <f t="shared" si="119"/>
        <v>0</v>
      </c>
      <c r="BO75" s="5">
        <f t="shared" si="120"/>
        <v>0</v>
      </c>
      <c r="BP75" s="5">
        <f t="shared" si="121"/>
        <v>0</v>
      </c>
      <c r="BQ75" s="5">
        <f t="shared" si="122"/>
        <v>0</v>
      </c>
      <c r="BR75" s="5">
        <f t="shared" si="123"/>
        <v>0</v>
      </c>
      <c r="BS75" s="5">
        <f t="shared" si="124"/>
        <v>0</v>
      </c>
      <c r="BT75" s="5">
        <f t="shared" si="125"/>
        <v>0</v>
      </c>
      <c r="BU75" s="5">
        <f t="shared" si="126"/>
        <v>0</v>
      </c>
      <c r="BV75" s="5">
        <f t="shared" si="127"/>
        <v>0</v>
      </c>
      <c r="BW75" s="5">
        <f t="shared" si="128"/>
        <v>0</v>
      </c>
      <c r="BX75" s="5">
        <f t="shared" si="129"/>
        <v>0</v>
      </c>
      <c r="BY75" s="5">
        <f t="shared" si="130"/>
        <v>0</v>
      </c>
      <c r="BZ75" s="5">
        <f t="shared" si="131"/>
        <v>0</v>
      </c>
      <c r="CA75" s="5">
        <f t="shared" si="132"/>
        <v>0</v>
      </c>
      <c r="CB75" s="5">
        <f t="shared" si="133"/>
        <v>0</v>
      </c>
      <c r="CC75" s="5">
        <f aca="true" t="shared" si="138" ref="CC75:CC138">IF($B75="",0,AL75*INDEX(ControlValues,CC$9,CODE($B75)-64))</f>
        <v>0</v>
      </c>
      <c r="CD75" s="5">
        <f aca="true" t="shared" si="139" ref="CD75:CD138">IF($B75="",0,AM75*INDEX(ControlValues,CD$9,CODE($B75)-64))</f>
        <v>0</v>
      </c>
      <c r="CE75" s="5">
        <f aca="true" t="shared" si="140" ref="CE75:CE138">IF($B75="",0,AN75*INDEX(ControlValues,CE$9,CODE($B75)-64))</f>
        <v>0</v>
      </c>
      <c r="CF75" s="5">
        <f aca="true" t="shared" si="141" ref="CF75:CF138">IF($B75="",0,AO75*INDEX(ControlValues,CF$9,CODE($B75)-64))</f>
        <v>0</v>
      </c>
      <c r="CG75" s="5">
        <f aca="true" t="shared" si="142" ref="CG75:CG138">IF($B75="",0,AP75*INDEX(ControlValues,CG$9,CODE($B75)-64))</f>
        <v>0</v>
      </c>
      <c r="CH75" s="5">
        <f aca="true" t="shared" si="143" ref="CH75:CH138">IF($B75="",0,AQ75*INDEX(ControlValues,CH$9,CODE($B75)-64))</f>
        <v>0</v>
      </c>
      <c r="CI75" s="5">
        <f aca="true" t="shared" si="144" ref="CI75:CI138">IF($B75="",0,AR75*INDEX(ControlValues,CI$9,CODE($B75)-64))</f>
        <v>0</v>
      </c>
      <c r="CJ75" s="5">
        <f aca="true" t="shared" si="145" ref="CJ75:CJ138">IF($B75="",0,AS75*INDEX(ControlValues,CJ$9,CODE($B75)-64))</f>
        <v>0</v>
      </c>
      <c r="CK75" s="5">
        <f aca="true" t="shared" si="146" ref="CK75:CK138">IF($B75="",0,AT75*INDEX(ControlValues,CK$9,CODE($B75)-64))</f>
        <v>0</v>
      </c>
      <c r="CM75" s="3">
        <f aca="true" t="shared" si="147" ref="CM75:CM138">IF(OR(G75="",H75="",I75="",J75=""),0,IF(D75="","",MOD(($J75+$I75*60)-($H75+$G75*60),60*12)))</f>
        <v>0</v>
      </c>
      <c r="CN75" s="3">
        <f t="shared" si="134"/>
      </c>
      <c r="CO75" s="5">
        <f aca="true" t="shared" si="148" ref="CO75:CO138">IF(D75="","",MAX(CM75-CN75,0))</f>
      </c>
      <c r="CQ75" s="8">
        <f t="shared" si="135"/>
      </c>
      <c r="CR75" s="5">
        <f t="shared" si="136"/>
      </c>
    </row>
    <row r="76" spans="1:96" ht="12.75">
      <c r="A76" s="88">
        <v>67</v>
      </c>
      <c r="B76" s="9">
        <f t="shared" si="98"/>
      </c>
      <c r="C76" s="9">
        <f t="shared" si="137"/>
      </c>
      <c r="D76" s="9">
        <f t="shared" si="99"/>
      </c>
      <c r="E76" s="89">
        <f t="shared" si="100"/>
      </c>
      <c r="F76" s="90">
        <f t="shared" si="101"/>
      </c>
      <c r="G76" s="29"/>
      <c r="H76" s="32"/>
      <c r="I76" s="29"/>
      <c r="J76" s="35"/>
      <c r="K76" s="39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40"/>
      <c r="AU76" s="91">
        <f t="shared" si="102"/>
        <v>0</v>
      </c>
      <c r="AV76" s="92">
        <f t="shared" si="103"/>
      </c>
      <c r="AW76" s="92">
        <f t="shared" si="104"/>
      </c>
      <c r="AX76" s="92">
        <f t="shared" si="105"/>
      </c>
      <c r="AY76" s="23"/>
      <c r="AZ76" s="93">
        <f t="shared" si="106"/>
        <v>0</v>
      </c>
      <c r="BB76" s="5">
        <f t="shared" si="107"/>
        <v>0</v>
      </c>
      <c r="BC76" s="5">
        <f t="shared" si="108"/>
        <v>0</v>
      </c>
      <c r="BD76" s="5">
        <f t="shared" si="109"/>
        <v>0</v>
      </c>
      <c r="BE76" s="5">
        <f t="shared" si="110"/>
        <v>0</v>
      </c>
      <c r="BF76" s="5">
        <f t="shared" si="111"/>
        <v>0</v>
      </c>
      <c r="BG76" s="5">
        <f t="shared" si="112"/>
        <v>0</v>
      </c>
      <c r="BH76" s="5">
        <f t="shared" si="113"/>
        <v>0</v>
      </c>
      <c r="BI76" s="5">
        <f t="shared" si="114"/>
        <v>0</v>
      </c>
      <c r="BJ76" s="5">
        <f t="shared" si="115"/>
        <v>0</v>
      </c>
      <c r="BK76" s="5">
        <f t="shared" si="116"/>
        <v>0</v>
      </c>
      <c r="BL76" s="5">
        <f t="shared" si="117"/>
        <v>0</v>
      </c>
      <c r="BM76" s="5">
        <f t="shared" si="118"/>
        <v>0</v>
      </c>
      <c r="BN76" s="5">
        <f t="shared" si="119"/>
        <v>0</v>
      </c>
      <c r="BO76" s="5">
        <f t="shared" si="120"/>
        <v>0</v>
      </c>
      <c r="BP76" s="5">
        <f t="shared" si="121"/>
        <v>0</v>
      </c>
      <c r="BQ76" s="5">
        <f t="shared" si="122"/>
        <v>0</v>
      </c>
      <c r="BR76" s="5">
        <f t="shared" si="123"/>
        <v>0</v>
      </c>
      <c r="BS76" s="5">
        <f t="shared" si="124"/>
        <v>0</v>
      </c>
      <c r="BT76" s="5">
        <f t="shared" si="125"/>
        <v>0</v>
      </c>
      <c r="BU76" s="5">
        <f t="shared" si="126"/>
        <v>0</v>
      </c>
      <c r="BV76" s="5">
        <f t="shared" si="127"/>
        <v>0</v>
      </c>
      <c r="BW76" s="5">
        <f t="shared" si="128"/>
        <v>0</v>
      </c>
      <c r="BX76" s="5">
        <f t="shared" si="129"/>
        <v>0</v>
      </c>
      <c r="BY76" s="5">
        <f t="shared" si="130"/>
        <v>0</v>
      </c>
      <c r="BZ76" s="5">
        <f t="shared" si="131"/>
        <v>0</v>
      </c>
      <c r="CA76" s="5">
        <f t="shared" si="132"/>
        <v>0</v>
      </c>
      <c r="CB76" s="5">
        <f t="shared" si="133"/>
        <v>0</v>
      </c>
      <c r="CC76" s="5">
        <f t="shared" si="138"/>
        <v>0</v>
      </c>
      <c r="CD76" s="5">
        <f t="shared" si="139"/>
        <v>0</v>
      </c>
      <c r="CE76" s="5">
        <f t="shared" si="140"/>
        <v>0</v>
      </c>
      <c r="CF76" s="5">
        <f t="shared" si="141"/>
        <v>0</v>
      </c>
      <c r="CG76" s="5">
        <f t="shared" si="142"/>
        <v>0</v>
      </c>
      <c r="CH76" s="5">
        <f t="shared" si="143"/>
        <v>0</v>
      </c>
      <c r="CI76" s="5">
        <f t="shared" si="144"/>
        <v>0</v>
      </c>
      <c r="CJ76" s="5">
        <f t="shared" si="145"/>
        <v>0</v>
      </c>
      <c r="CK76" s="5">
        <f t="shared" si="146"/>
        <v>0</v>
      </c>
      <c r="CM76" s="3">
        <f t="shared" si="147"/>
        <v>0</v>
      </c>
      <c r="CN76" s="3">
        <f t="shared" si="134"/>
      </c>
      <c r="CO76" s="5">
        <f t="shared" si="148"/>
      </c>
      <c r="CQ76" s="8">
        <f t="shared" si="135"/>
      </c>
      <c r="CR76" s="5">
        <f t="shared" si="136"/>
      </c>
    </row>
    <row r="77" spans="1:96" ht="12.75">
      <c r="A77" s="88">
        <v>68</v>
      </c>
      <c r="B77" s="9">
        <f t="shared" si="98"/>
      </c>
      <c r="C77" s="9">
        <f t="shared" si="137"/>
      </c>
      <c r="D77" s="9">
        <f t="shared" si="99"/>
      </c>
      <c r="E77" s="89">
        <f t="shared" si="100"/>
      </c>
      <c r="F77" s="90">
        <f t="shared" si="101"/>
      </c>
      <c r="G77" s="29"/>
      <c r="H77" s="32"/>
      <c r="I77" s="29"/>
      <c r="J77" s="35"/>
      <c r="K77" s="39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40"/>
      <c r="AU77" s="91">
        <f t="shared" si="102"/>
        <v>0</v>
      </c>
      <c r="AV77" s="92">
        <f t="shared" si="103"/>
      </c>
      <c r="AW77" s="92">
        <f t="shared" si="104"/>
      </c>
      <c r="AX77" s="92">
        <f t="shared" si="105"/>
      </c>
      <c r="AY77" s="23"/>
      <c r="AZ77" s="93">
        <f t="shared" si="106"/>
        <v>0</v>
      </c>
      <c r="BB77" s="5">
        <f t="shared" si="107"/>
        <v>0</v>
      </c>
      <c r="BC77" s="5">
        <f t="shared" si="108"/>
        <v>0</v>
      </c>
      <c r="BD77" s="5">
        <f t="shared" si="109"/>
        <v>0</v>
      </c>
      <c r="BE77" s="5">
        <f t="shared" si="110"/>
        <v>0</v>
      </c>
      <c r="BF77" s="5">
        <f t="shared" si="111"/>
        <v>0</v>
      </c>
      <c r="BG77" s="5">
        <f t="shared" si="112"/>
        <v>0</v>
      </c>
      <c r="BH77" s="5">
        <f t="shared" si="113"/>
        <v>0</v>
      </c>
      <c r="BI77" s="5">
        <f t="shared" si="114"/>
        <v>0</v>
      </c>
      <c r="BJ77" s="5">
        <f t="shared" si="115"/>
        <v>0</v>
      </c>
      <c r="BK77" s="5">
        <f t="shared" si="116"/>
        <v>0</v>
      </c>
      <c r="BL77" s="5">
        <f t="shared" si="117"/>
        <v>0</v>
      </c>
      <c r="BM77" s="5">
        <f t="shared" si="118"/>
        <v>0</v>
      </c>
      <c r="BN77" s="5">
        <f t="shared" si="119"/>
        <v>0</v>
      </c>
      <c r="BO77" s="5">
        <f t="shared" si="120"/>
        <v>0</v>
      </c>
      <c r="BP77" s="5">
        <f t="shared" si="121"/>
        <v>0</v>
      </c>
      <c r="BQ77" s="5">
        <f t="shared" si="122"/>
        <v>0</v>
      </c>
      <c r="BR77" s="5">
        <f t="shared" si="123"/>
        <v>0</v>
      </c>
      <c r="BS77" s="5">
        <f t="shared" si="124"/>
        <v>0</v>
      </c>
      <c r="BT77" s="5">
        <f t="shared" si="125"/>
        <v>0</v>
      </c>
      <c r="BU77" s="5">
        <f t="shared" si="126"/>
        <v>0</v>
      </c>
      <c r="BV77" s="5">
        <f t="shared" si="127"/>
        <v>0</v>
      </c>
      <c r="BW77" s="5">
        <f t="shared" si="128"/>
        <v>0</v>
      </c>
      <c r="BX77" s="5">
        <f t="shared" si="129"/>
        <v>0</v>
      </c>
      <c r="BY77" s="5">
        <f t="shared" si="130"/>
        <v>0</v>
      </c>
      <c r="BZ77" s="5">
        <f t="shared" si="131"/>
        <v>0</v>
      </c>
      <c r="CA77" s="5">
        <f t="shared" si="132"/>
        <v>0</v>
      </c>
      <c r="CB77" s="5">
        <f t="shared" si="133"/>
        <v>0</v>
      </c>
      <c r="CC77" s="5">
        <f t="shared" si="138"/>
        <v>0</v>
      </c>
      <c r="CD77" s="5">
        <f t="shared" si="139"/>
        <v>0</v>
      </c>
      <c r="CE77" s="5">
        <f t="shared" si="140"/>
        <v>0</v>
      </c>
      <c r="CF77" s="5">
        <f t="shared" si="141"/>
        <v>0</v>
      </c>
      <c r="CG77" s="5">
        <f t="shared" si="142"/>
        <v>0</v>
      </c>
      <c r="CH77" s="5">
        <f t="shared" si="143"/>
        <v>0</v>
      </c>
      <c r="CI77" s="5">
        <f t="shared" si="144"/>
        <v>0</v>
      </c>
      <c r="CJ77" s="5">
        <f t="shared" si="145"/>
        <v>0</v>
      </c>
      <c r="CK77" s="5">
        <f t="shared" si="146"/>
        <v>0</v>
      </c>
      <c r="CM77" s="3">
        <f t="shared" si="147"/>
        <v>0</v>
      </c>
      <c r="CN77" s="3">
        <f t="shared" si="134"/>
      </c>
      <c r="CO77" s="5">
        <f t="shared" si="148"/>
      </c>
      <c r="CQ77" s="8">
        <f t="shared" si="135"/>
      </c>
      <c r="CR77" s="5">
        <f t="shared" si="136"/>
      </c>
    </row>
    <row r="78" spans="1:96" ht="12.75">
      <c r="A78" s="88">
        <v>69</v>
      </c>
      <c r="B78" s="9">
        <f t="shared" si="98"/>
      </c>
      <c r="C78" s="9">
        <f t="shared" si="137"/>
      </c>
      <c r="D78" s="9">
        <f t="shared" si="99"/>
      </c>
      <c r="E78" s="89">
        <f t="shared" si="100"/>
      </c>
      <c r="F78" s="90">
        <f t="shared" si="101"/>
      </c>
      <c r="G78" s="29"/>
      <c r="H78" s="32"/>
      <c r="I78" s="29"/>
      <c r="J78" s="35"/>
      <c r="K78" s="39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40"/>
      <c r="AU78" s="91">
        <f t="shared" si="102"/>
        <v>0</v>
      </c>
      <c r="AV78" s="92">
        <f t="shared" si="103"/>
      </c>
      <c r="AW78" s="92">
        <f t="shared" si="104"/>
      </c>
      <c r="AX78" s="92">
        <f t="shared" si="105"/>
      </c>
      <c r="AY78" s="23"/>
      <c r="AZ78" s="93">
        <f t="shared" si="106"/>
        <v>0</v>
      </c>
      <c r="BB78" s="5">
        <f t="shared" si="107"/>
        <v>0</v>
      </c>
      <c r="BC78" s="5">
        <f t="shared" si="108"/>
        <v>0</v>
      </c>
      <c r="BD78" s="5">
        <f t="shared" si="109"/>
        <v>0</v>
      </c>
      <c r="BE78" s="5">
        <f t="shared" si="110"/>
        <v>0</v>
      </c>
      <c r="BF78" s="5">
        <f t="shared" si="111"/>
        <v>0</v>
      </c>
      <c r="BG78" s="5">
        <f t="shared" si="112"/>
        <v>0</v>
      </c>
      <c r="BH78" s="5">
        <f t="shared" si="113"/>
        <v>0</v>
      </c>
      <c r="BI78" s="5">
        <f t="shared" si="114"/>
        <v>0</v>
      </c>
      <c r="BJ78" s="5">
        <f t="shared" si="115"/>
        <v>0</v>
      </c>
      <c r="BK78" s="5">
        <f t="shared" si="116"/>
        <v>0</v>
      </c>
      <c r="BL78" s="5">
        <f t="shared" si="117"/>
        <v>0</v>
      </c>
      <c r="BM78" s="5">
        <f t="shared" si="118"/>
        <v>0</v>
      </c>
      <c r="BN78" s="5">
        <f t="shared" si="119"/>
        <v>0</v>
      </c>
      <c r="BO78" s="5">
        <f t="shared" si="120"/>
        <v>0</v>
      </c>
      <c r="BP78" s="5">
        <f t="shared" si="121"/>
        <v>0</v>
      </c>
      <c r="BQ78" s="5">
        <f t="shared" si="122"/>
        <v>0</v>
      </c>
      <c r="BR78" s="5">
        <f t="shared" si="123"/>
        <v>0</v>
      </c>
      <c r="BS78" s="5">
        <f t="shared" si="124"/>
        <v>0</v>
      </c>
      <c r="BT78" s="5">
        <f t="shared" si="125"/>
        <v>0</v>
      </c>
      <c r="BU78" s="5">
        <f t="shared" si="126"/>
        <v>0</v>
      </c>
      <c r="BV78" s="5">
        <f t="shared" si="127"/>
        <v>0</v>
      </c>
      <c r="BW78" s="5">
        <f t="shared" si="128"/>
        <v>0</v>
      </c>
      <c r="BX78" s="5">
        <f t="shared" si="129"/>
        <v>0</v>
      </c>
      <c r="BY78" s="5">
        <f t="shared" si="130"/>
        <v>0</v>
      </c>
      <c r="BZ78" s="5">
        <f t="shared" si="131"/>
        <v>0</v>
      </c>
      <c r="CA78" s="5">
        <f t="shared" si="132"/>
        <v>0</v>
      </c>
      <c r="CB78" s="5">
        <f t="shared" si="133"/>
        <v>0</v>
      </c>
      <c r="CC78" s="5">
        <f t="shared" si="138"/>
        <v>0</v>
      </c>
      <c r="CD78" s="5">
        <f t="shared" si="139"/>
        <v>0</v>
      </c>
      <c r="CE78" s="5">
        <f t="shared" si="140"/>
        <v>0</v>
      </c>
      <c r="CF78" s="5">
        <f t="shared" si="141"/>
        <v>0</v>
      </c>
      <c r="CG78" s="5">
        <f t="shared" si="142"/>
        <v>0</v>
      </c>
      <c r="CH78" s="5">
        <f t="shared" si="143"/>
        <v>0</v>
      </c>
      <c r="CI78" s="5">
        <f t="shared" si="144"/>
        <v>0</v>
      </c>
      <c r="CJ78" s="5">
        <f t="shared" si="145"/>
        <v>0</v>
      </c>
      <c r="CK78" s="5">
        <f t="shared" si="146"/>
        <v>0</v>
      </c>
      <c r="CM78" s="3">
        <f t="shared" si="147"/>
        <v>0</v>
      </c>
      <c r="CN78" s="3">
        <f t="shared" si="134"/>
      </c>
      <c r="CO78" s="5">
        <f t="shared" si="148"/>
      </c>
      <c r="CQ78" s="8">
        <f t="shared" si="135"/>
      </c>
      <c r="CR78" s="5">
        <f t="shared" si="136"/>
      </c>
    </row>
    <row r="79" spans="1:96" ht="12.75">
      <c r="A79" s="88">
        <v>70</v>
      </c>
      <c r="B79" s="9">
        <f t="shared" si="98"/>
      </c>
      <c r="C79" s="9">
        <f t="shared" si="137"/>
      </c>
      <c r="D79" s="9">
        <f t="shared" si="99"/>
      </c>
      <c r="E79" s="89">
        <f t="shared" si="100"/>
      </c>
      <c r="F79" s="90">
        <f t="shared" si="101"/>
      </c>
      <c r="G79" s="29"/>
      <c r="H79" s="32"/>
      <c r="I79" s="29"/>
      <c r="J79" s="35"/>
      <c r="K79" s="39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40"/>
      <c r="AU79" s="91">
        <f t="shared" si="102"/>
        <v>0</v>
      </c>
      <c r="AV79" s="92">
        <f t="shared" si="103"/>
      </c>
      <c r="AW79" s="92">
        <f t="shared" si="104"/>
      </c>
      <c r="AX79" s="92">
        <f t="shared" si="105"/>
      </c>
      <c r="AY79" s="23"/>
      <c r="AZ79" s="93">
        <f t="shared" si="106"/>
        <v>0</v>
      </c>
      <c r="BB79" s="5">
        <f t="shared" si="107"/>
        <v>0</v>
      </c>
      <c r="BC79" s="5">
        <f t="shared" si="108"/>
        <v>0</v>
      </c>
      <c r="BD79" s="5">
        <f t="shared" si="109"/>
        <v>0</v>
      </c>
      <c r="BE79" s="5">
        <f t="shared" si="110"/>
        <v>0</v>
      </c>
      <c r="BF79" s="5">
        <f t="shared" si="111"/>
        <v>0</v>
      </c>
      <c r="BG79" s="5">
        <f t="shared" si="112"/>
        <v>0</v>
      </c>
      <c r="BH79" s="5">
        <f t="shared" si="113"/>
        <v>0</v>
      </c>
      <c r="BI79" s="5">
        <f t="shared" si="114"/>
        <v>0</v>
      </c>
      <c r="BJ79" s="5">
        <f t="shared" si="115"/>
        <v>0</v>
      </c>
      <c r="BK79" s="5">
        <f t="shared" si="116"/>
        <v>0</v>
      </c>
      <c r="BL79" s="5">
        <f t="shared" si="117"/>
        <v>0</v>
      </c>
      <c r="BM79" s="5">
        <f t="shared" si="118"/>
        <v>0</v>
      </c>
      <c r="BN79" s="5">
        <f t="shared" si="119"/>
        <v>0</v>
      </c>
      <c r="BO79" s="5">
        <f t="shared" si="120"/>
        <v>0</v>
      </c>
      <c r="BP79" s="5">
        <f t="shared" si="121"/>
        <v>0</v>
      </c>
      <c r="BQ79" s="5">
        <f t="shared" si="122"/>
        <v>0</v>
      </c>
      <c r="BR79" s="5">
        <f t="shared" si="123"/>
        <v>0</v>
      </c>
      <c r="BS79" s="5">
        <f t="shared" si="124"/>
        <v>0</v>
      </c>
      <c r="BT79" s="5">
        <f t="shared" si="125"/>
        <v>0</v>
      </c>
      <c r="BU79" s="5">
        <f t="shared" si="126"/>
        <v>0</v>
      </c>
      <c r="BV79" s="5">
        <f t="shared" si="127"/>
        <v>0</v>
      </c>
      <c r="BW79" s="5">
        <f t="shared" si="128"/>
        <v>0</v>
      </c>
      <c r="BX79" s="5">
        <f t="shared" si="129"/>
        <v>0</v>
      </c>
      <c r="BY79" s="5">
        <f t="shared" si="130"/>
        <v>0</v>
      </c>
      <c r="BZ79" s="5">
        <f t="shared" si="131"/>
        <v>0</v>
      </c>
      <c r="CA79" s="5">
        <f t="shared" si="132"/>
        <v>0</v>
      </c>
      <c r="CB79" s="5">
        <f t="shared" si="133"/>
        <v>0</v>
      </c>
      <c r="CC79" s="5">
        <f t="shared" si="138"/>
        <v>0</v>
      </c>
      <c r="CD79" s="5">
        <f t="shared" si="139"/>
        <v>0</v>
      </c>
      <c r="CE79" s="5">
        <f t="shared" si="140"/>
        <v>0</v>
      </c>
      <c r="CF79" s="5">
        <f t="shared" si="141"/>
        <v>0</v>
      </c>
      <c r="CG79" s="5">
        <f t="shared" si="142"/>
        <v>0</v>
      </c>
      <c r="CH79" s="5">
        <f t="shared" si="143"/>
        <v>0</v>
      </c>
      <c r="CI79" s="5">
        <f t="shared" si="144"/>
        <v>0</v>
      </c>
      <c r="CJ79" s="5">
        <f t="shared" si="145"/>
        <v>0</v>
      </c>
      <c r="CK79" s="5">
        <f t="shared" si="146"/>
        <v>0</v>
      </c>
      <c r="CM79" s="3">
        <f t="shared" si="147"/>
        <v>0</v>
      </c>
      <c r="CN79" s="3">
        <f t="shared" si="134"/>
      </c>
      <c r="CO79" s="5">
        <f t="shared" si="148"/>
      </c>
      <c r="CQ79" s="8">
        <f t="shared" si="135"/>
      </c>
      <c r="CR79" s="5">
        <f t="shared" si="136"/>
      </c>
    </row>
    <row r="80" spans="1:96" ht="12.75">
      <c r="A80" s="88">
        <v>71</v>
      </c>
      <c r="B80" s="9">
        <f t="shared" si="98"/>
      </c>
      <c r="C80" s="9">
        <f t="shared" si="137"/>
      </c>
      <c r="D80" s="9">
        <f t="shared" si="99"/>
      </c>
      <c r="E80" s="89">
        <f t="shared" si="100"/>
      </c>
      <c r="F80" s="90">
        <f t="shared" si="101"/>
      </c>
      <c r="G80" s="29"/>
      <c r="H80" s="32"/>
      <c r="I80" s="29"/>
      <c r="J80" s="35"/>
      <c r="K80" s="39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40"/>
      <c r="AU80" s="91">
        <f t="shared" si="102"/>
        <v>0</v>
      </c>
      <c r="AV80" s="92">
        <f t="shared" si="103"/>
      </c>
      <c r="AW80" s="92">
        <f t="shared" si="104"/>
      </c>
      <c r="AX80" s="92">
        <f t="shared" si="105"/>
      </c>
      <c r="AY80" s="23"/>
      <c r="AZ80" s="93">
        <f t="shared" si="106"/>
        <v>0</v>
      </c>
      <c r="BB80" s="5">
        <f t="shared" si="107"/>
        <v>0</v>
      </c>
      <c r="BC80" s="5">
        <f t="shared" si="108"/>
        <v>0</v>
      </c>
      <c r="BD80" s="5">
        <f t="shared" si="109"/>
        <v>0</v>
      </c>
      <c r="BE80" s="5">
        <f t="shared" si="110"/>
        <v>0</v>
      </c>
      <c r="BF80" s="5">
        <f t="shared" si="111"/>
        <v>0</v>
      </c>
      <c r="BG80" s="5">
        <f t="shared" si="112"/>
        <v>0</v>
      </c>
      <c r="BH80" s="5">
        <f t="shared" si="113"/>
        <v>0</v>
      </c>
      <c r="BI80" s="5">
        <f t="shared" si="114"/>
        <v>0</v>
      </c>
      <c r="BJ80" s="5">
        <f t="shared" si="115"/>
        <v>0</v>
      </c>
      <c r="BK80" s="5">
        <f t="shared" si="116"/>
        <v>0</v>
      </c>
      <c r="BL80" s="5">
        <f t="shared" si="117"/>
        <v>0</v>
      </c>
      <c r="BM80" s="5">
        <f t="shared" si="118"/>
        <v>0</v>
      </c>
      <c r="BN80" s="5">
        <f t="shared" si="119"/>
        <v>0</v>
      </c>
      <c r="BO80" s="5">
        <f t="shared" si="120"/>
        <v>0</v>
      </c>
      <c r="BP80" s="5">
        <f t="shared" si="121"/>
        <v>0</v>
      </c>
      <c r="BQ80" s="5">
        <f t="shared" si="122"/>
        <v>0</v>
      </c>
      <c r="BR80" s="5">
        <f t="shared" si="123"/>
        <v>0</v>
      </c>
      <c r="BS80" s="5">
        <f t="shared" si="124"/>
        <v>0</v>
      </c>
      <c r="BT80" s="5">
        <f t="shared" si="125"/>
        <v>0</v>
      </c>
      <c r="BU80" s="5">
        <f t="shared" si="126"/>
        <v>0</v>
      </c>
      <c r="BV80" s="5">
        <f t="shared" si="127"/>
        <v>0</v>
      </c>
      <c r="BW80" s="5">
        <f t="shared" si="128"/>
        <v>0</v>
      </c>
      <c r="BX80" s="5">
        <f t="shared" si="129"/>
        <v>0</v>
      </c>
      <c r="BY80" s="5">
        <f t="shared" si="130"/>
        <v>0</v>
      </c>
      <c r="BZ80" s="5">
        <f t="shared" si="131"/>
        <v>0</v>
      </c>
      <c r="CA80" s="5">
        <f t="shared" si="132"/>
        <v>0</v>
      </c>
      <c r="CB80" s="5">
        <f t="shared" si="133"/>
        <v>0</v>
      </c>
      <c r="CC80" s="5">
        <f t="shared" si="138"/>
        <v>0</v>
      </c>
      <c r="CD80" s="5">
        <f t="shared" si="139"/>
        <v>0</v>
      </c>
      <c r="CE80" s="5">
        <f t="shared" si="140"/>
        <v>0</v>
      </c>
      <c r="CF80" s="5">
        <f t="shared" si="141"/>
        <v>0</v>
      </c>
      <c r="CG80" s="5">
        <f t="shared" si="142"/>
        <v>0</v>
      </c>
      <c r="CH80" s="5">
        <f t="shared" si="143"/>
        <v>0</v>
      </c>
      <c r="CI80" s="5">
        <f t="shared" si="144"/>
        <v>0</v>
      </c>
      <c r="CJ80" s="5">
        <f t="shared" si="145"/>
        <v>0</v>
      </c>
      <c r="CK80" s="5">
        <f t="shared" si="146"/>
        <v>0</v>
      </c>
      <c r="CM80" s="3">
        <f t="shared" si="147"/>
        <v>0</v>
      </c>
      <c r="CN80" s="3">
        <f t="shared" si="134"/>
      </c>
      <c r="CO80" s="5">
        <f t="shared" si="148"/>
      </c>
      <c r="CQ80" s="8">
        <f t="shared" si="135"/>
      </c>
      <c r="CR80" s="5">
        <f t="shared" si="136"/>
      </c>
    </row>
    <row r="81" spans="1:96" ht="12.75">
      <c r="A81" s="88">
        <v>72</v>
      </c>
      <c r="B81" s="9">
        <f t="shared" si="98"/>
      </c>
      <c r="C81" s="9">
        <f t="shared" si="137"/>
      </c>
      <c r="D81" s="9">
        <f t="shared" si="99"/>
      </c>
      <c r="E81" s="89">
        <f t="shared" si="100"/>
      </c>
      <c r="F81" s="90">
        <f t="shared" si="101"/>
      </c>
      <c r="G81" s="29"/>
      <c r="H81" s="32"/>
      <c r="I81" s="29"/>
      <c r="J81" s="35"/>
      <c r="K81" s="39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40"/>
      <c r="AU81" s="91">
        <f t="shared" si="102"/>
        <v>0</v>
      </c>
      <c r="AV81" s="92">
        <f t="shared" si="103"/>
      </c>
      <c r="AW81" s="92">
        <f t="shared" si="104"/>
      </c>
      <c r="AX81" s="92">
        <f t="shared" si="105"/>
      </c>
      <c r="AY81" s="23"/>
      <c r="AZ81" s="93">
        <f t="shared" si="106"/>
        <v>0</v>
      </c>
      <c r="BB81" s="5">
        <f t="shared" si="107"/>
        <v>0</v>
      </c>
      <c r="BC81" s="5">
        <f t="shared" si="108"/>
        <v>0</v>
      </c>
      <c r="BD81" s="5">
        <f t="shared" si="109"/>
        <v>0</v>
      </c>
      <c r="BE81" s="5">
        <f t="shared" si="110"/>
        <v>0</v>
      </c>
      <c r="BF81" s="5">
        <f t="shared" si="111"/>
        <v>0</v>
      </c>
      <c r="BG81" s="5">
        <f t="shared" si="112"/>
        <v>0</v>
      </c>
      <c r="BH81" s="5">
        <f t="shared" si="113"/>
        <v>0</v>
      </c>
      <c r="BI81" s="5">
        <f t="shared" si="114"/>
        <v>0</v>
      </c>
      <c r="BJ81" s="5">
        <f t="shared" si="115"/>
        <v>0</v>
      </c>
      <c r="BK81" s="5">
        <f t="shared" si="116"/>
        <v>0</v>
      </c>
      <c r="BL81" s="5">
        <f t="shared" si="117"/>
        <v>0</v>
      </c>
      <c r="BM81" s="5">
        <f t="shared" si="118"/>
        <v>0</v>
      </c>
      <c r="BN81" s="5">
        <f t="shared" si="119"/>
        <v>0</v>
      </c>
      <c r="BO81" s="5">
        <f t="shared" si="120"/>
        <v>0</v>
      </c>
      <c r="BP81" s="5">
        <f t="shared" si="121"/>
        <v>0</v>
      </c>
      <c r="BQ81" s="5">
        <f t="shared" si="122"/>
        <v>0</v>
      </c>
      <c r="BR81" s="5">
        <f t="shared" si="123"/>
        <v>0</v>
      </c>
      <c r="BS81" s="5">
        <f t="shared" si="124"/>
        <v>0</v>
      </c>
      <c r="BT81" s="5">
        <f t="shared" si="125"/>
        <v>0</v>
      </c>
      <c r="BU81" s="5">
        <f t="shared" si="126"/>
        <v>0</v>
      </c>
      <c r="BV81" s="5">
        <f t="shared" si="127"/>
        <v>0</v>
      </c>
      <c r="BW81" s="5">
        <f t="shared" si="128"/>
        <v>0</v>
      </c>
      <c r="BX81" s="5">
        <f t="shared" si="129"/>
        <v>0</v>
      </c>
      <c r="BY81" s="5">
        <f t="shared" si="130"/>
        <v>0</v>
      </c>
      <c r="BZ81" s="5">
        <f t="shared" si="131"/>
        <v>0</v>
      </c>
      <c r="CA81" s="5">
        <f t="shared" si="132"/>
        <v>0</v>
      </c>
      <c r="CB81" s="5">
        <f t="shared" si="133"/>
        <v>0</v>
      </c>
      <c r="CC81" s="5">
        <f t="shared" si="138"/>
        <v>0</v>
      </c>
      <c r="CD81" s="5">
        <f t="shared" si="139"/>
        <v>0</v>
      </c>
      <c r="CE81" s="5">
        <f t="shared" si="140"/>
        <v>0</v>
      </c>
      <c r="CF81" s="5">
        <f t="shared" si="141"/>
        <v>0</v>
      </c>
      <c r="CG81" s="5">
        <f t="shared" si="142"/>
        <v>0</v>
      </c>
      <c r="CH81" s="5">
        <f t="shared" si="143"/>
        <v>0</v>
      </c>
      <c r="CI81" s="5">
        <f t="shared" si="144"/>
        <v>0</v>
      </c>
      <c r="CJ81" s="5">
        <f t="shared" si="145"/>
        <v>0</v>
      </c>
      <c r="CK81" s="5">
        <f t="shared" si="146"/>
        <v>0</v>
      </c>
      <c r="CM81" s="3">
        <f t="shared" si="147"/>
        <v>0</v>
      </c>
      <c r="CN81" s="3">
        <f t="shared" si="134"/>
      </c>
      <c r="CO81" s="5">
        <f t="shared" si="148"/>
      </c>
      <c r="CQ81" s="8">
        <f t="shared" si="135"/>
      </c>
      <c r="CR81" s="5">
        <f t="shared" si="136"/>
      </c>
    </row>
    <row r="82" spans="1:96" ht="12.75">
      <c r="A82" s="88">
        <v>73</v>
      </c>
      <c r="B82" s="9">
        <f t="shared" si="98"/>
      </c>
      <c r="C82" s="9">
        <f t="shared" si="137"/>
      </c>
      <c r="D82" s="9">
        <f t="shared" si="99"/>
      </c>
      <c r="E82" s="89">
        <f t="shared" si="100"/>
      </c>
      <c r="F82" s="90">
        <f t="shared" si="101"/>
      </c>
      <c r="G82" s="29"/>
      <c r="H82" s="32"/>
      <c r="I82" s="29"/>
      <c r="J82" s="35"/>
      <c r="K82" s="39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40"/>
      <c r="AU82" s="91">
        <f t="shared" si="102"/>
        <v>0</v>
      </c>
      <c r="AV82" s="92">
        <f t="shared" si="103"/>
      </c>
      <c r="AW82" s="92">
        <f t="shared" si="104"/>
      </c>
      <c r="AX82" s="92">
        <f t="shared" si="105"/>
      </c>
      <c r="AY82" s="23"/>
      <c r="AZ82" s="93">
        <f t="shared" si="106"/>
        <v>0</v>
      </c>
      <c r="BB82" s="5">
        <f t="shared" si="107"/>
        <v>0</v>
      </c>
      <c r="BC82" s="5">
        <f t="shared" si="108"/>
        <v>0</v>
      </c>
      <c r="BD82" s="5">
        <f t="shared" si="109"/>
        <v>0</v>
      </c>
      <c r="BE82" s="5">
        <f t="shared" si="110"/>
        <v>0</v>
      </c>
      <c r="BF82" s="5">
        <f t="shared" si="111"/>
        <v>0</v>
      </c>
      <c r="BG82" s="5">
        <f t="shared" si="112"/>
        <v>0</v>
      </c>
      <c r="BH82" s="5">
        <f t="shared" si="113"/>
        <v>0</v>
      </c>
      <c r="BI82" s="5">
        <f t="shared" si="114"/>
        <v>0</v>
      </c>
      <c r="BJ82" s="5">
        <f t="shared" si="115"/>
        <v>0</v>
      </c>
      <c r="BK82" s="5">
        <f t="shared" si="116"/>
        <v>0</v>
      </c>
      <c r="BL82" s="5">
        <f t="shared" si="117"/>
        <v>0</v>
      </c>
      <c r="BM82" s="5">
        <f t="shared" si="118"/>
        <v>0</v>
      </c>
      <c r="BN82" s="5">
        <f t="shared" si="119"/>
        <v>0</v>
      </c>
      <c r="BO82" s="5">
        <f t="shared" si="120"/>
        <v>0</v>
      </c>
      <c r="BP82" s="5">
        <f t="shared" si="121"/>
        <v>0</v>
      </c>
      <c r="BQ82" s="5">
        <f t="shared" si="122"/>
        <v>0</v>
      </c>
      <c r="BR82" s="5">
        <f t="shared" si="123"/>
        <v>0</v>
      </c>
      <c r="BS82" s="5">
        <f t="shared" si="124"/>
        <v>0</v>
      </c>
      <c r="BT82" s="5">
        <f t="shared" si="125"/>
        <v>0</v>
      </c>
      <c r="BU82" s="5">
        <f t="shared" si="126"/>
        <v>0</v>
      </c>
      <c r="BV82" s="5">
        <f t="shared" si="127"/>
        <v>0</v>
      </c>
      <c r="BW82" s="5">
        <f t="shared" si="128"/>
        <v>0</v>
      </c>
      <c r="BX82" s="5">
        <f t="shared" si="129"/>
        <v>0</v>
      </c>
      <c r="BY82" s="5">
        <f t="shared" si="130"/>
        <v>0</v>
      </c>
      <c r="BZ82" s="5">
        <f t="shared" si="131"/>
        <v>0</v>
      </c>
      <c r="CA82" s="5">
        <f t="shared" si="132"/>
        <v>0</v>
      </c>
      <c r="CB82" s="5">
        <f t="shared" si="133"/>
        <v>0</v>
      </c>
      <c r="CC82" s="5">
        <f t="shared" si="138"/>
        <v>0</v>
      </c>
      <c r="CD82" s="5">
        <f t="shared" si="139"/>
        <v>0</v>
      </c>
      <c r="CE82" s="5">
        <f t="shared" si="140"/>
        <v>0</v>
      </c>
      <c r="CF82" s="5">
        <f t="shared" si="141"/>
        <v>0</v>
      </c>
      <c r="CG82" s="5">
        <f t="shared" si="142"/>
        <v>0</v>
      </c>
      <c r="CH82" s="5">
        <f t="shared" si="143"/>
        <v>0</v>
      </c>
      <c r="CI82" s="5">
        <f t="shared" si="144"/>
        <v>0</v>
      </c>
      <c r="CJ82" s="5">
        <f t="shared" si="145"/>
        <v>0</v>
      </c>
      <c r="CK82" s="5">
        <f t="shared" si="146"/>
        <v>0</v>
      </c>
      <c r="CM82" s="3">
        <f t="shared" si="147"/>
        <v>0</v>
      </c>
      <c r="CN82" s="3">
        <f t="shared" si="134"/>
      </c>
      <c r="CO82" s="5">
        <f t="shared" si="148"/>
      </c>
      <c r="CQ82" s="8">
        <f t="shared" si="135"/>
      </c>
      <c r="CR82" s="5">
        <f t="shared" si="136"/>
      </c>
    </row>
    <row r="83" spans="1:96" ht="12.75">
      <c r="A83" s="88">
        <v>74</v>
      </c>
      <c r="B83" s="9">
        <f t="shared" si="98"/>
      </c>
      <c r="C83" s="9">
        <f t="shared" si="137"/>
      </c>
      <c r="D83" s="9">
        <f t="shared" si="99"/>
      </c>
      <c r="E83" s="89">
        <f t="shared" si="100"/>
      </c>
      <c r="F83" s="90">
        <f t="shared" si="101"/>
      </c>
      <c r="G83" s="29"/>
      <c r="H83" s="32"/>
      <c r="I83" s="29"/>
      <c r="J83" s="35"/>
      <c r="K83" s="39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40"/>
      <c r="AU83" s="91">
        <f t="shared" si="102"/>
        <v>0</v>
      </c>
      <c r="AV83" s="92">
        <f t="shared" si="103"/>
      </c>
      <c r="AW83" s="92">
        <f t="shared" si="104"/>
      </c>
      <c r="AX83" s="92">
        <f t="shared" si="105"/>
      </c>
      <c r="AY83" s="23"/>
      <c r="AZ83" s="93">
        <f t="shared" si="106"/>
        <v>0</v>
      </c>
      <c r="BB83" s="5">
        <f t="shared" si="107"/>
        <v>0</v>
      </c>
      <c r="BC83" s="5">
        <f t="shared" si="108"/>
        <v>0</v>
      </c>
      <c r="BD83" s="5">
        <f t="shared" si="109"/>
        <v>0</v>
      </c>
      <c r="BE83" s="5">
        <f t="shared" si="110"/>
        <v>0</v>
      </c>
      <c r="BF83" s="5">
        <f t="shared" si="111"/>
        <v>0</v>
      </c>
      <c r="BG83" s="5">
        <f t="shared" si="112"/>
        <v>0</v>
      </c>
      <c r="BH83" s="5">
        <f t="shared" si="113"/>
        <v>0</v>
      </c>
      <c r="BI83" s="5">
        <f t="shared" si="114"/>
        <v>0</v>
      </c>
      <c r="BJ83" s="5">
        <f t="shared" si="115"/>
        <v>0</v>
      </c>
      <c r="BK83" s="5">
        <f t="shared" si="116"/>
        <v>0</v>
      </c>
      <c r="BL83" s="5">
        <f t="shared" si="117"/>
        <v>0</v>
      </c>
      <c r="BM83" s="5">
        <f t="shared" si="118"/>
        <v>0</v>
      </c>
      <c r="BN83" s="5">
        <f t="shared" si="119"/>
        <v>0</v>
      </c>
      <c r="BO83" s="5">
        <f t="shared" si="120"/>
        <v>0</v>
      </c>
      <c r="BP83" s="5">
        <f t="shared" si="121"/>
        <v>0</v>
      </c>
      <c r="BQ83" s="5">
        <f t="shared" si="122"/>
        <v>0</v>
      </c>
      <c r="BR83" s="5">
        <f t="shared" si="123"/>
        <v>0</v>
      </c>
      <c r="BS83" s="5">
        <f t="shared" si="124"/>
        <v>0</v>
      </c>
      <c r="BT83" s="5">
        <f t="shared" si="125"/>
        <v>0</v>
      </c>
      <c r="BU83" s="5">
        <f t="shared" si="126"/>
        <v>0</v>
      </c>
      <c r="BV83" s="5">
        <f t="shared" si="127"/>
        <v>0</v>
      </c>
      <c r="BW83" s="5">
        <f t="shared" si="128"/>
        <v>0</v>
      </c>
      <c r="BX83" s="5">
        <f t="shared" si="129"/>
        <v>0</v>
      </c>
      <c r="BY83" s="5">
        <f t="shared" si="130"/>
        <v>0</v>
      </c>
      <c r="BZ83" s="5">
        <f t="shared" si="131"/>
        <v>0</v>
      </c>
      <c r="CA83" s="5">
        <f t="shared" si="132"/>
        <v>0</v>
      </c>
      <c r="CB83" s="5">
        <f t="shared" si="133"/>
        <v>0</v>
      </c>
      <c r="CC83" s="5">
        <f t="shared" si="138"/>
        <v>0</v>
      </c>
      <c r="CD83" s="5">
        <f t="shared" si="139"/>
        <v>0</v>
      </c>
      <c r="CE83" s="5">
        <f t="shared" si="140"/>
        <v>0</v>
      </c>
      <c r="CF83" s="5">
        <f t="shared" si="141"/>
        <v>0</v>
      </c>
      <c r="CG83" s="5">
        <f t="shared" si="142"/>
        <v>0</v>
      </c>
      <c r="CH83" s="5">
        <f t="shared" si="143"/>
        <v>0</v>
      </c>
      <c r="CI83" s="5">
        <f t="shared" si="144"/>
        <v>0</v>
      </c>
      <c r="CJ83" s="5">
        <f t="shared" si="145"/>
        <v>0</v>
      </c>
      <c r="CK83" s="5">
        <f t="shared" si="146"/>
        <v>0</v>
      </c>
      <c r="CM83" s="3">
        <f t="shared" si="147"/>
        <v>0</v>
      </c>
      <c r="CN83" s="3">
        <f t="shared" si="134"/>
      </c>
      <c r="CO83" s="5">
        <f t="shared" si="148"/>
      </c>
      <c r="CQ83" s="8">
        <f t="shared" si="135"/>
      </c>
      <c r="CR83" s="5">
        <f t="shared" si="136"/>
      </c>
    </row>
    <row r="84" spans="1:96" ht="12.75">
      <c r="A84" s="88">
        <v>75</v>
      </c>
      <c r="B84" s="9">
        <f t="shared" si="98"/>
      </c>
      <c r="C84" s="9">
        <f t="shared" si="137"/>
      </c>
      <c r="D84" s="9">
        <f t="shared" si="99"/>
      </c>
      <c r="E84" s="89">
        <f t="shared" si="100"/>
      </c>
      <c r="F84" s="90">
        <f t="shared" si="101"/>
      </c>
      <c r="G84" s="29"/>
      <c r="H84" s="32"/>
      <c r="I84" s="29"/>
      <c r="J84" s="35"/>
      <c r="K84" s="39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40"/>
      <c r="AU84" s="91">
        <f t="shared" si="102"/>
        <v>0</v>
      </c>
      <c r="AV84" s="92">
        <f t="shared" si="103"/>
      </c>
      <c r="AW84" s="92">
        <f t="shared" si="104"/>
      </c>
      <c r="AX84" s="92">
        <f t="shared" si="105"/>
      </c>
      <c r="AY84" s="23"/>
      <c r="AZ84" s="93">
        <f t="shared" si="106"/>
        <v>0</v>
      </c>
      <c r="BB84" s="5">
        <f t="shared" si="107"/>
        <v>0</v>
      </c>
      <c r="BC84" s="5">
        <f t="shared" si="108"/>
        <v>0</v>
      </c>
      <c r="BD84" s="5">
        <f t="shared" si="109"/>
        <v>0</v>
      </c>
      <c r="BE84" s="5">
        <f t="shared" si="110"/>
        <v>0</v>
      </c>
      <c r="BF84" s="5">
        <f t="shared" si="111"/>
        <v>0</v>
      </c>
      <c r="BG84" s="5">
        <f t="shared" si="112"/>
        <v>0</v>
      </c>
      <c r="BH84" s="5">
        <f t="shared" si="113"/>
        <v>0</v>
      </c>
      <c r="BI84" s="5">
        <f t="shared" si="114"/>
        <v>0</v>
      </c>
      <c r="BJ84" s="5">
        <f t="shared" si="115"/>
        <v>0</v>
      </c>
      <c r="BK84" s="5">
        <f t="shared" si="116"/>
        <v>0</v>
      </c>
      <c r="BL84" s="5">
        <f t="shared" si="117"/>
        <v>0</v>
      </c>
      <c r="BM84" s="5">
        <f t="shared" si="118"/>
        <v>0</v>
      </c>
      <c r="BN84" s="5">
        <f t="shared" si="119"/>
        <v>0</v>
      </c>
      <c r="BO84" s="5">
        <f t="shared" si="120"/>
        <v>0</v>
      </c>
      <c r="BP84" s="5">
        <f t="shared" si="121"/>
        <v>0</v>
      </c>
      <c r="BQ84" s="5">
        <f t="shared" si="122"/>
        <v>0</v>
      </c>
      <c r="BR84" s="5">
        <f t="shared" si="123"/>
        <v>0</v>
      </c>
      <c r="BS84" s="5">
        <f t="shared" si="124"/>
        <v>0</v>
      </c>
      <c r="BT84" s="5">
        <f t="shared" si="125"/>
        <v>0</v>
      </c>
      <c r="BU84" s="5">
        <f t="shared" si="126"/>
        <v>0</v>
      </c>
      <c r="BV84" s="5">
        <f t="shared" si="127"/>
        <v>0</v>
      </c>
      <c r="BW84" s="5">
        <f t="shared" si="128"/>
        <v>0</v>
      </c>
      <c r="BX84" s="5">
        <f t="shared" si="129"/>
        <v>0</v>
      </c>
      <c r="BY84" s="5">
        <f t="shared" si="130"/>
        <v>0</v>
      </c>
      <c r="BZ84" s="5">
        <f t="shared" si="131"/>
        <v>0</v>
      </c>
      <c r="CA84" s="5">
        <f t="shared" si="132"/>
        <v>0</v>
      </c>
      <c r="CB84" s="5">
        <f t="shared" si="133"/>
        <v>0</v>
      </c>
      <c r="CC84" s="5">
        <f t="shared" si="138"/>
        <v>0</v>
      </c>
      <c r="CD84" s="5">
        <f t="shared" si="139"/>
        <v>0</v>
      </c>
      <c r="CE84" s="5">
        <f t="shared" si="140"/>
        <v>0</v>
      </c>
      <c r="CF84" s="5">
        <f t="shared" si="141"/>
        <v>0</v>
      </c>
      <c r="CG84" s="5">
        <f t="shared" si="142"/>
        <v>0</v>
      </c>
      <c r="CH84" s="5">
        <f t="shared" si="143"/>
        <v>0</v>
      </c>
      <c r="CI84" s="5">
        <f t="shared" si="144"/>
        <v>0</v>
      </c>
      <c r="CJ84" s="5">
        <f t="shared" si="145"/>
        <v>0</v>
      </c>
      <c r="CK84" s="5">
        <f t="shared" si="146"/>
        <v>0</v>
      </c>
      <c r="CM84" s="3">
        <f t="shared" si="147"/>
        <v>0</v>
      </c>
      <c r="CN84" s="3">
        <f t="shared" si="134"/>
      </c>
      <c r="CO84" s="5">
        <f t="shared" si="148"/>
      </c>
      <c r="CQ84" s="8">
        <f t="shared" si="135"/>
      </c>
      <c r="CR84" s="5">
        <f t="shared" si="136"/>
      </c>
    </row>
    <row r="85" spans="1:96" ht="12.75">
      <c r="A85" s="88">
        <v>76</v>
      </c>
      <c r="B85" s="9">
        <f t="shared" si="98"/>
      </c>
      <c r="C85" s="9">
        <f t="shared" si="137"/>
      </c>
      <c r="D85" s="9">
        <f t="shared" si="99"/>
      </c>
      <c r="E85" s="89">
        <f t="shared" si="100"/>
      </c>
      <c r="F85" s="90">
        <f t="shared" si="101"/>
      </c>
      <c r="G85" s="29"/>
      <c r="H85" s="32"/>
      <c r="I85" s="29"/>
      <c r="J85" s="35"/>
      <c r="K85" s="39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40"/>
      <c r="AU85" s="91">
        <f t="shared" si="102"/>
        <v>0</v>
      </c>
      <c r="AV85" s="92">
        <f t="shared" si="103"/>
      </c>
      <c r="AW85" s="92">
        <f t="shared" si="104"/>
      </c>
      <c r="AX85" s="92">
        <f t="shared" si="105"/>
      </c>
      <c r="AY85" s="23"/>
      <c r="AZ85" s="93">
        <f t="shared" si="106"/>
        <v>0</v>
      </c>
      <c r="BB85" s="5">
        <f t="shared" si="107"/>
        <v>0</v>
      </c>
      <c r="BC85" s="5">
        <f t="shared" si="108"/>
        <v>0</v>
      </c>
      <c r="BD85" s="5">
        <f t="shared" si="109"/>
        <v>0</v>
      </c>
      <c r="BE85" s="5">
        <f t="shared" si="110"/>
        <v>0</v>
      </c>
      <c r="BF85" s="5">
        <f t="shared" si="111"/>
        <v>0</v>
      </c>
      <c r="BG85" s="5">
        <f t="shared" si="112"/>
        <v>0</v>
      </c>
      <c r="BH85" s="5">
        <f t="shared" si="113"/>
        <v>0</v>
      </c>
      <c r="BI85" s="5">
        <f t="shared" si="114"/>
        <v>0</v>
      </c>
      <c r="BJ85" s="5">
        <f t="shared" si="115"/>
        <v>0</v>
      </c>
      <c r="BK85" s="5">
        <f t="shared" si="116"/>
        <v>0</v>
      </c>
      <c r="BL85" s="5">
        <f t="shared" si="117"/>
        <v>0</v>
      </c>
      <c r="BM85" s="5">
        <f t="shared" si="118"/>
        <v>0</v>
      </c>
      <c r="BN85" s="5">
        <f t="shared" si="119"/>
        <v>0</v>
      </c>
      <c r="BO85" s="5">
        <f t="shared" si="120"/>
        <v>0</v>
      </c>
      <c r="BP85" s="5">
        <f t="shared" si="121"/>
        <v>0</v>
      </c>
      <c r="BQ85" s="5">
        <f t="shared" si="122"/>
        <v>0</v>
      </c>
      <c r="BR85" s="5">
        <f t="shared" si="123"/>
        <v>0</v>
      </c>
      <c r="BS85" s="5">
        <f t="shared" si="124"/>
        <v>0</v>
      </c>
      <c r="BT85" s="5">
        <f t="shared" si="125"/>
        <v>0</v>
      </c>
      <c r="BU85" s="5">
        <f t="shared" si="126"/>
        <v>0</v>
      </c>
      <c r="BV85" s="5">
        <f t="shared" si="127"/>
        <v>0</v>
      </c>
      <c r="BW85" s="5">
        <f t="shared" si="128"/>
        <v>0</v>
      </c>
      <c r="BX85" s="5">
        <f t="shared" si="129"/>
        <v>0</v>
      </c>
      <c r="BY85" s="5">
        <f t="shared" si="130"/>
        <v>0</v>
      </c>
      <c r="BZ85" s="5">
        <f t="shared" si="131"/>
        <v>0</v>
      </c>
      <c r="CA85" s="5">
        <f t="shared" si="132"/>
        <v>0</v>
      </c>
      <c r="CB85" s="5">
        <f t="shared" si="133"/>
        <v>0</v>
      </c>
      <c r="CC85" s="5">
        <f t="shared" si="138"/>
        <v>0</v>
      </c>
      <c r="CD85" s="5">
        <f t="shared" si="139"/>
        <v>0</v>
      </c>
      <c r="CE85" s="5">
        <f t="shared" si="140"/>
        <v>0</v>
      </c>
      <c r="CF85" s="5">
        <f t="shared" si="141"/>
        <v>0</v>
      </c>
      <c r="CG85" s="5">
        <f t="shared" si="142"/>
        <v>0</v>
      </c>
      <c r="CH85" s="5">
        <f t="shared" si="143"/>
        <v>0</v>
      </c>
      <c r="CI85" s="5">
        <f t="shared" si="144"/>
        <v>0</v>
      </c>
      <c r="CJ85" s="5">
        <f t="shared" si="145"/>
        <v>0</v>
      </c>
      <c r="CK85" s="5">
        <f t="shared" si="146"/>
        <v>0</v>
      </c>
      <c r="CM85" s="3">
        <f t="shared" si="147"/>
        <v>0</v>
      </c>
      <c r="CN85" s="3">
        <f t="shared" si="134"/>
      </c>
      <c r="CO85" s="5">
        <f t="shared" si="148"/>
      </c>
      <c r="CQ85" s="8">
        <f t="shared" si="135"/>
      </c>
      <c r="CR85" s="5">
        <f t="shared" si="136"/>
      </c>
    </row>
    <row r="86" spans="1:96" ht="12.75">
      <c r="A86" s="88">
        <v>77</v>
      </c>
      <c r="B86" s="9">
        <f t="shared" si="98"/>
      </c>
      <c r="C86" s="9">
        <f t="shared" si="137"/>
      </c>
      <c r="D86" s="9">
        <f t="shared" si="99"/>
      </c>
      <c r="E86" s="89">
        <f t="shared" si="100"/>
      </c>
      <c r="F86" s="90">
        <f t="shared" si="101"/>
      </c>
      <c r="G86" s="29"/>
      <c r="H86" s="32"/>
      <c r="I86" s="29"/>
      <c r="J86" s="35"/>
      <c r="K86" s="39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40"/>
      <c r="AU86" s="91">
        <f t="shared" si="102"/>
        <v>0</v>
      </c>
      <c r="AV86" s="92">
        <f t="shared" si="103"/>
      </c>
      <c r="AW86" s="92">
        <f t="shared" si="104"/>
      </c>
      <c r="AX86" s="92">
        <f t="shared" si="105"/>
      </c>
      <c r="AY86" s="23"/>
      <c r="AZ86" s="93">
        <f t="shared" si="106"/>
        <v>0</v>
      </c>
      <c r="BB86" s="5">
        <f t="shared" si="107"/>
        <v>0</v>
      </c>
      <c r="BC86" s="5">
        <f t="shared" si="108"/>
        <v>0</v>
      </c>
      <c r="BD86" s="5">
        <f t="shared" si="109"/>
        <v>0</v>
      </c>
      <c r="BE86" s="5">
        <f t="shared" si="110"/>
        <v>0</v>
      </c>
      <c r="BF86" s="5">
        <f t="shared" si="111"/>
        <v>0</v>
      </c>
      <c r="BG86" s="5">
        <f t="shared" si="112"/>
        <v>0</v>
      </c>
      <c r="BH86" s="5">
        <f t="shared" si="113"/>
        <v>0</v>
      </c>
      <c r="BI86" s="5">
        <f t="shared" si="114"/>
        <v>0</v>
      </c>
      <c r="BJ86" s="5">
        <f t="shared" si="115"/>
        <v>0</v>
      </c>
      <c r="BK86" s="5">
        <f t="shared" si="116"/>
        <v>0</v>
      </c>
      <c r="BL86" s="5">
        <f t="shared" si="117"/>
        <v>0</v>
      </c>
      <c r="BM86" s="5">
        <f t="shared" si="118"/>
        <v>0</v>
      </c>
      <c r="BN86" s="5">
        <f t="shared" si="119"/>
        <v>0</v>
      </c>
      <c r="BO86" s="5">
        <f t="shared" si="120"/>
        <v>0</v>
      </c>
      <c r="BP86" s="5">
        <f t="shared" si="121"/>
        <v>0</v>
      </c>
      <c r="BQ86" s="5">
        <f t="shared" si="122"/>
        <v>0</v>
      </c>
      <c r="BR86" s="5">
        <f t="shared" si="123"/>
        <v>0</v>
      </c>
      <c r="BS86" s="5">
        <f t="shared" si="124"/>
        <v>0</v>
      </c>
      <c r="BT86" s="5">
        <f t="shared" si="125"/>
        <v>0</v>
      </c>
      <c r="BU86" s="5">
        <f t="shared" si="126"/>
        <v>0</v>
      </c>
      <c r="BV86" s="5">
        <f t="shared" si="127"/>
        <v>0</v>
      </c>
      <c r="BW86" s="5">
        <f t="shared" si="128"/>
        <v>0</v>
      </c>
      <c r="BX86" s="5">
        <f t="shared" si="129"/>
        <v>0</v>
      </c>
      <c r="BY86" s="5">
        <f t="shared" si="130"/>
        <v>0</v>
      </c>
      <c r="BZ86" s="5">
        <f t="shared" si="131"/>
        <v>0</v>
      </c>
      <c r="CA86" s="5">
        <f t="shared" si="132"/>
        <v>0</v>
      </c>
      <c r="CB86" s="5">
        <f t="shared" si="133"/>
        <v>0</v>
      </c>
      <c r="CC86" s="5">
        <f t="shared" si="138"/>
        <v>0</v>
      </c>
      <c r="CD86" s="5">
        <f t="shared" si="139"/>
        <v>0</v>
      </c>
      <c r="CE86" s="5">
        <f t="shared" si="140"/>
        <v>0</v>
      </c>
      <c r="CF86" s="5">
        <f t="shared" si="141"/>
        <v>0</v>
      </c>
      <c r="CG86" s="5">
        <f t="shared" si="142"/>
        <v>0</v>
      </c>
      <c r="CH86" s="5">
        <f t="shared" si="143"/>
        <v>0</v>
      </c>
      <c r="CI86" s="5">
        <f t="shared" si="144"/>
        <v>0</v>
      </c>
      <c r="CJ86" s="5">
        <f t="shared" si="145"/>
        <v>0</v>
      </c>
      <c r="CK86" s="5">
        <f t="shared" si="146"/>
        <v>0</v>
      </c>
      <c r="CM86" s="3">
        <f t="shared" si="147"/>
        <v>0</v>
      </c>
      <c r="CN86" s="3">
        <f t="shared" si="134"/>
      </c>
      <c r="CO86" s="5">
        <f t="shared" si="148"/>
      </c>
      <c r="CQ86" s="8">
        <f t="shared" si="135"/>
      </c>
      <c r="CR86" s="5">
        <f t="shared" si="136"/>
      </c>
    </row>
    <row r="87" spans="1:96" ht="12.75">
      <c r="A87" s="88">
        <v>78</v>
      </c>
      <c r="B87" s="9">
        <f t="shared" si="98"/>
      </c>
      <c r="C87" s="9">
        <f t="shared" si="137"/>
      </c>
      <c r="D87" s="9">
        <f t="shared" si="99"/>
      </c>
      <c r="E87" s="89">
        <f t="shared" si="100"/>
      </c>
      <c r="F87" s="90">
        <f t="shared" si="101"/>
      </c>
      <c r="G87" s="29"/>
      <c r="H87" s="32"/>
      <c r="I87" s="29"/>
      <c r="J87" s="35"/>
      <c r="K87" s="39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40"/>
      <c r="AU87" s="91">
        <f t="shared" si="102"/>
        <v>0</v>
      </c>
      <c r="AV87" s="92">
        <f t="shared" si="103"/>
      </c>
      <c r="AW87" s="92">
        <f t="shared" si="104"/>
      </c>
      <c r="AX87" s="92">
        <f t="shared" si="105"/>
      </c>
      <c r="AY87" s="23"/>
      <c r="AZ87" s="93">
        <f t="shared" si="106"/>
        <v>0</v>
      </c>
      <c r="BB87" s="5">
        <f t="shared" si="107"/>
        <v>0</v>
      </c>
      <c r="BC87" s="5">
        <f t="shared" si="108"/>
        <v>0</v>
      </c>
      <c r="BD87" s="5">
        <f t="shared" si="109"/>
        <v>0</v>
      </c>
      <c r="BE87" s="5">
        <f t="shared" si="110"/>
        <v>0</v>
      </c>
      <c r="BF87" s="5">
        <f t="shared" si="111"/>
        <v>0</v>
      </c>
      <c r="BG87" s="5">
        <f t="shared" si="112"/>
        <v>0</v>
      </c>
      <c r="BH87" s="5">
        <f t="shared" si="113"/>
        <v>0</v>
      </c>
      <c r="BI87" s="5">
        <f t="shared" si="114"/>
        <v>0</v>
      </c>
      <c r="BJ87" s="5">
        <f t="shared" si="115"/>
        <v>0</v>
      </c>
      <c r="BK87" s="5">
        <f t="shared" si="116"/>
        <v>0</v>
      </c>
      <c r="BL87" s="5">
        <f t="shared" si="117"/>
        <v>0</v>
      </c>
      <c r="BM87" s="5">
        <f t="shared" si="118"/>
        <v>0</v>
      </c>
      <c r="BN87" s="5">
        <f t="shared" si="119"/>
        <v>0</v>
      </c>
      <c r="BO87" s="5">
        <f t="shared" si="120"/>
        <v>0</v>
      </c>
      <c r="BP87" s="5">
        <f t="shared" si="121"/>
        <v>0</v>
      </c>
      <c r="BQ87" s="5">
        <f t="shared" si="122"/>
        <v>0</v>
      </c>
      <c r="BR87" s="5">
        <f t="shared" si="123"/>
        <v>0</v>
      </c>
      <c r="BS87" s="5">
        <f t="shared" si="124"/>
        <v>0</v>
      </c>
      <c r="BT87" s="5">
        <f t="shared" si="125"/>
        <v>0</v>
      </c>
      <c r="BU87" s="5">
        <f t="shared" si="126"/>
        <v>0</v>
      </c>
      <c r="BV87" s="5">
        <f t="shared" si="127"/>
        <v>0</v>
      </c>
      <c r="BW87" s="5">
        <f t="shared" si="128"/>
        <v>0</v>
      </c>
      <c r="BX87" s="5">
        <f t="shared" si="129"/>
        <v>0</v>
      </c>
      <c r="BY87" s="5">
        <f t="shared" si="130"/>
        <v>0</v>
      </c>
      <c r="BZ87" s="5">
        <f t="shared" si="131"/>
        <v>0</v>
      </c>
      <c r="CA87" s="5">
        <f t="shared" si="132"/>
        <v>0</v>
      </c>
      <c r="CB87" s="5">
        <f t="shared" si="133"/>
        <v>0</v>
      </c>
      <c r="CC87" s="5">
        <f t="shared" si="138"/>
        <v>0</v>
      </c>
      <c r="CD87" s="5">
        <f t="shared" si="139"/>
        <v>0</v>
      </c>
      <c r="CE87" s="5">
        <f t="shared" si="140"/>
        <v>0</v>
      </c>
      <c r="CF87" s="5">
        <f t="shared" si="141"/>
        <v>0</v>
      </c>
      <c r="CG87" s="5">
        <f t="shared" si="142"/>
        <v>0</v>
      </c>
      <c r="CH87" s="5">
        <f t="shared" si="143"/>
        <v>0</v>
      </c>
      <c r="CI87" s="5">
        <f t="shared" si="144"/>
        <v>0</v>
      </c>
      <c r="CJ87" s="5">
        <f t="shared" si="145"/>
        <v>0</v>
      </c>
      <c r="CK87" s="5">
        <f t="shared" si="146"/>
        <v>0</v>
      </c>
      <c r="CM87" s="3">
        <f t="shared" si="147"/>
        <v>0</v>
      </c>
      <c r="CN87" s="3">
        <f t="shared" si="134"/>
      </c>
      <c r="CO87" s="5">
        <f t="shared" si="148"/>
      </c>
      <c r="CQ87" s="8">
        <f t="shared" si="135"/>
      </c>
      <c r="CR87" s="5">
        <f t="shared" si="136"/>
      </c>
    </row>
    <row r="88" spans="1:96" ht="12.75">
      <c r="A88" s="88">
        <v>79</v>
      </c>
      <c r="B88" s="9">
        <f t="shared" si="98"/>
      </c>
      <c r="C88" s="9">
        <f t="shared" si="137"/>
      </c>
      <c r="D88" s="9">
        <f t="shared" si="99"/>
      </c>
      <c r="E88" s="89">
        <f t="shared" si="100"/>
      </c>
      <c r="F88" s="90">
        <f t="shared" si="101"/>
      </c>
      <c r="G88" s="29"/>
      <c r="H88" s="32"/>
      <c r="I88" s="29"/>
      <c r="J88" s="35"/>
      <c r="K88" s="39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40"/>
      <c r="AU88" s="91">
        <f t="shared" si="102"/>
        <v>0</v>
      </c>
      <c r="AV88" s="92">
        <f t="shared" si="103"/>
      </c>
      <c r="AW88" s="92">
        <f t="shared" si="104"/>
      </c>
      <c r="AX88" s="92">
        <f t="shared" si="105"/>
      </c>
      <c r="AY88" s="23"/>
      <c r="AZ88" s="93">
        <f t="shared" si="106"/>
        <v>0</v>
      </c>
      <c r="BB88" s="5">
        <f t="shared" si="107"/>
        <v>0</v>
      </c>
      <c r="BC88" s="5">
        <f t="shared" si="108"/>
        <v>0</v>
      </c>
      <c r="BD88" s="5">
        <f t="shared" si="109"/>
        <v>0</v>
      </c>
      <c r="BE88" s="5">
        <f t="shared" si="110"/>
        <v>0</v>
      </c>
      <c r="BF88" s="5">
        <f t="shared" si="111"/>
        <v>0</v>
      </c>
      <c r="BG88" s="5">
        <f t="shared" si="112"/>
        <v>0</v>
      </c>
      <c r="BH88" s="5">
        <f t="shared" si="113"/>
        <v>0</v>
      </c>
      <c r="BI88" s="5">
        <f t="shared" si="114"/>
        <v>0</v>
      </c>
      <c r="BJ88" s="5">
        <f t="shared" si="115"/>
        <v>0</v>
      </c>
      <c r="BK88" s="5">
        <f t="shared" si="116"/>
        <v>0</v>
      </c>
      <c r="BL88" s="5">
        <f t="shared" si="117"/>
        <v>0</v>
      </c>
      <c r="BM88" s="5">
        <f t="shared" si="118"/>
        <v>0</v>
      </c>
      <c r="BN88" s="5">
        <f t="shared" si="119"/>
        <v>0</v>
      </c>
      <c r="BO88" s="5">
        <f t="shared" si="120"/>
        <v>0</v>
      </c>
      <c r="BP88" s="5">
        <f t="shared" si="121"/>
        <v>0</v>
      </c>
      <c r="BQ88" s="5">
        <f t="shared" si="122"/>
        <v>0</v>
      </c>
      <c r="BR88" s="5">
        <f t="shared" si="123"/>
        <v>0</v>
      </c>
      <c r="BS88" s="5">
        <f t="shared" si="124"/>
        <v>0</v>
      </c>
      <c r="BT88" s="5">
        <f t="shared" si="125"/>
        <v>0</v>
      </c>
      <c r="BU88" s="5">
        <f t="shared" si="126"/>
        <v>0</v>
      </c>
      <c r="BV88" s="5">
        <f t="shared" si="127"/>
        <v>0</v>
      </c>
      <c r="BW88" s="5">
        <f t="shared" si="128"/>
        <v>0</v>
      </c>
      <c r="BX88" s="5">
        <f t="shared" si="129"/>
        <v>0</v>
      </c>
      <c r="BY88" s="5">
        <f t="shared" si="130"/>
        <v>0</v>
      </c>
      <c r="BZ88" s="5">
        <f t="shared" si="131"/>
        <v>0</v>
      </c>
      <c r="CA88" s="5">
        <f t="shared" si="132"/>
        <v>0</v>
      </c>
      <c r="CB88" s="5">
        <f t="shared" si="133"/>
        <v>0</v>
      </c>
      <c r="CC88" s="5">
        <f t="shared" si="138"/>
        <v>0</v>
      </c>
      <c r="CD88" s="5">
        <f t="shared" si="139"/>
        <v>0</v>
      </c>
      <c r="CE88" s="5">
        <f t="shared" si="140"/>
        <v>0</v>
      </c>
      <c r="CF88" s="5">
        <f t="shared" si="141"/>
        <v>0</v>
      </c>
      <c r="CG88" s="5">
        <f t="shared" si="142"/>
        <v>0</v>
      </c>
      <c r="CH88" s="5">
        <f t="shared" si="143"/>
        <v>0</v>
      </c>
      <c r="CI88" s="5">
        <f t="shared" si="144"/>
        <v>0</v>
      </c>
      <c r="CJ88" s="5">
        <f t="shared" si="145"/>
        <v>0</v>
      </c>
      <c r="CK88" s="5">
        <f t="shared" si="146"/>
        <v>0</v>
      </c>
      <c r="CM88" s="3">
        <f t="shared" si="147"/>
        <v>0</v>
      </c>
      <c r="CN88" s="3">
        <f t="shared" si="134"/>
      </c>
      <c r="CO88" s="5">
        <f t="shared" si="148"/>
      </c>
      <c r="CQ88" s="8">
        <f t="shared" si="135"/>
      </c>
      <c r="CR88" s="5">
        <f t="shared" si="136"/>
      </c>
    </row>
    <row r="89" spans="1:96" ht="12.75">
      <c r="A89" s="88">
        <v>80</v>
      </c>
      <c r="B89" s="9">
        <f t="shared" si="98"/>
      </c>
      <c r="C89" s="9">
        <f t="shared" si="137"/>
      </c>
      <c r="D89" s="9">
        <f t="shared" si="99"/>
      </c>
      <c r="E89" s="89">
        <f t="shared" si="100"/>
      </c>
      <c r="F89" s="90">
        <f t="shared" si="101"/>
      </c>
      <c r="G89" s="29"/>
      <c r="H89" s="32"/>
      <c r="I89" s="29"/>
      <c r="J89" s="35"/>
      <c r="K89" s="39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40"/>
      <c r="AU89" s="91">
        <f t="shared" si="102"/>
        <v>0</v>
      </c>
      <c r="AV89" s="92">
        <f t="shared" si="103"/>
      </c>
      <c r="AW89" s="92">
        <f t="shared" si="104"/>
      </c>
      <c r="AX89" s="92">
        <f t="shared" si="105"/>
      </c>
      <c r="AY89" s="23"/>
      <c r="AZ89" s="93">
        <f t="shared" si="106"/>
        <v>0</v>
      </c>
      <c r="BB89" s="5">
        <f t="shared" si="107"/>
        <v>0</v>
      </c>
      <c r="BC89" s="5">
        <f t="shared" si="108"/>
        <v>0</v>
      </c>
      <c r="BD89" s="5">
        <f t="shared" si="109"/>
        <v>0</v>
      </c>
      <c r="BE89" s="5">
        <f t="shared" si="110"/>
        <v>0</v>
      </c>
      <c r="BF89" s="5">
        <f t="shared" si="111"/>
        <v>0</v>
      </c>
      <c r="BG89" s="5">
        <f t="shared" si="112"/>
        <v>0</v>
      </c>
      <c r="BH89" s="5">
        <f t="shared" si="113"/>
        <v>0</v>
      </c>
      <c r="BI89" s="5">
        <f t="shared" si="114"/>
        <v>0</v>
      </c>
      <c r="BJ89" s="5">
        <f t="shared" si="115"/>
        <v>0</v>
      </c>
      <c r="BK89" s="5">
        <f t="shared" si="116"/>
        <v>0</v>
      </c>
      <c r="BL89" s="5">
        <f t="shared" si="117"/>
        <v>0</v>
      </c>
      <c r="BM89" s="5">
        <f t="shared" si="118"/>
        <v>0</v>
      </c>
      <c r="BN89" s="5">
        <f t="shared" si="119"/>
        <v>0</v>
      </c>
      <c r="BO89" s="5">
        <f t="shared" si="120"/>
        <v>0</v>
      </c>
      <c r="BP89" s="5">
        <f t="shared" si="121"/>
        <v>0</v>
      </c>
      <c r="BQ89" s="5">
        <f t="shared" si="122"/>
        <v>0</v>
      </c>
      <c r="BR89" s="5">
        <f t="shared" si="123"/>
        <v>0</v>
      </c>
      <c r="BS89" s="5">
        <f t="shared" si="124"/>
        <v>0</v>
      </c>
      <c r="BT89" s="5">
        <f t="shared" si="125"/>
        <v>0</v>
      </c>
      <c r="BU89" s="5">
        <f t="shared" si="126"/>
        <v>0</v>
      </c>
      <c r="BV89" s="5">
        <f t="shared" si="127"/>
        <v>0</v>
      </c>
      <c r="BW89" s="5">
        <f t="shared" si="128"/>
        <v>0</v>
      </c>
      <c r="BX89" s="5">
        <f t="shared" si="129"/>
        <v>0</v>
      </c>
      <c r="BY89" s="5">
        <f t="shared" si="130"/>
        <v>0</v>
      </c>
      <c r="BZ89" s="5">
        <f t="shared" si="131"/>
        <v>0</v>
      </c>
      <c r="CA89" s="5">
        <f t="shared" si="132"/>
        <v>0</v>
      </c>
      <c r="CB89" s="5">
        <f t="shared" si="133"/>
        <v>0</v>
      </c>
      <c r="CC89" s="5">
        <f t="shared" si="138"/>
        <v>0</v>
      </c>
      <c r="CD89" s="5">
        <f t="shared" si="139"/>
        <v>0</v>
      </c>
      <c r="CE89" s="5">
        <f t="shared" si="140"/>
        <v>0</v>
      </c>
      <c r="CF89" s="5">
        <f t="shared" si="141"/>
        <v>0</v>
      </c>
      <c r="CG89" s="5">
        <f t="shared" si="142"/>
        <v>0</v>
      </c>
      <c r="CH89" s="5">
        <f t="shared" si="143"/>
        <v>0</v>
      </c>
      <c r="CI89" s="5">
        <f t="shared" si="144"/>
        <v>0</v>
      </c>
      <c r="CJ89" s="5">
        <f t="shared" si="145"/>
        <v>0</v>
      </c>
      <c r="CK89" s="5">
        <f t="shared" si="146"/>
        <v>0</v>
      </c>
      <c r="CM89" s="3">
        <f t="shared" si="147"/>
        <v>0</v>
      </c>
      <c r="CN89" s="3">
        <f t="shared" si="134"/>
      </c>
      <c r="CO89" s="5">
        <f t="shared" si="148"/>
      </c>
      <c r="CQ89" s="8">
        <f t="shared" si="135"/>
      </c>
      <c r="CR89" s="5">
        <f t="shared" si="136"/>
      </c>
    </row>
    <row r="90" spans="1:96" ht="12.75">
      <c r="A90" s="88">
        <v>81</v>
      </c>
      <c r="B90" s="9">
        <f t="shared" si="98"/>
      </c>
      <c r="C90" s="9">
        <f t="shared" si="137"/>
      </c>
      <c r="D90" s="9">
        <f t="shared" si="99"/>
      </c>
      <c r="E90" s="89">
        <f t="shared" si="100"/>
      </c>
      <c r="F90" s="90">
        <f t="shared" si="101"/>
      </c>
      <c r="G90" s="29"/>
      <c r="H90" s="32"/>
      <c r="I90" s="29"/>
      <c r="J90" s="35"/>
      <c r="K90" s="39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40"/>
      <c r="AU90" s="91">
        <f t="shared" si="102"/>
        <v>0</v>
      </c>
      <c r="AV90" s="92">
        <f t="shared" si="103"/>
      </c>
      <c r="AW90" s="92">
        <f t="shared" si="104"/>
      </c>
      <c r="AX90" s="92">
        <f t="shared" si="105"/>
      </c>
      <c r="AY90" s="23"/>
      <c r="AZ90" s="93">
        <f t="shared" si="106"/>
        <v>0</v>
      </c>
      <c r="BB90" s="5">
        <f t="shared" si="107"/>
        <v>0</v>
      </c>
      <c r="BC90" s="5">
        <f t="shared" si="108"/>
        <v>0</v>
      </c>
      <c r="BD90" s="5">
        <f t="shared" si="109"/>
        <v>0</v>
      </c>
      <c r="BE90" s="5">
        <f t="shared" si="110"/>
        <v>0</v>
      </c>
      <c r="BF90" s="5">
        <f t="shared" si="111"/>
        <v>0</v>
      </c>
      <c r="BG90" s="5">
        <f t="shared" si="112"/>
        <v>0</v>
      </c>
      <c r="BH90" s="5">
        <f t="shared" si="113"/>
        <v>0</v>
      </c>
      <c r="BI90" s="5">
        <f t="shared" si="114"/>
        <v>0</v>
      </c>
      <c r="BJ90" s="5">
        <f t="shared" si="115"/>
        <v>0</v>
      </c>
      <c r="BK90" s="5">
        <f t="shared" si="116"/>
        <v>0</v>
      </c>
      <c r="BL90" s="5">
        <f t="shared" si="117"/>
        <v>0</v>
      </c>
      <c r="BM90" s="5">
        <f t="shared" si="118"/>
        <v>0</v>
      </c>
      <c r="BN90" s="5">
        <f t="shared" si="119"/>
        <v>0</v>
      </c>
      <c r="BO90" s="5">
        <f t="shared" si="120"/>
        <v>0</v>
      </c>
      <c r="BP90" s="5">
        <f t="shared" si="121"/>
        <v>0</v>
      </c>
      <c r="BQ90" s="5">
        <f t="shared" si="122"/>
        <v>0</v>
      </c>
      <c r="BR90" s="5">
        <f t="shared" si="123"/>
        <v>0</v>
      </c>
      <c r="BS90" s="5">
        <f t="shared" si="124"/>
        <v>0</v>
      </c>
      <c r="BT90" s="5">
        <f t="shared" si="125"/>
        <v>0</v>
      </c>
      <c r="BU90" s="5">
        <f t="shared" si="126"/>
        <v>0</v>
      </c>
      <c r="BV90" s="5">
        <f t="shared" si="127"/>
        <v>0</v>
      </c>
      <c r="BW90" s="5">
        <f t="shared" si="128"/>
        <v>0</v>
      </c>
      <c r="BX90" s="5">
        <f t="shared" si="129"/>
        <v>0</v>
      </c>
      <c r="BY90" s="5">
        <f t="shared" si="130"/>
        <v>0</v>
      </c>
      <c r="BZ90" s="5">
        <f t="shared" si="131"/>
        <v>0</v>
      </c>
      <c r="CA90" s="5">
        <f t="shared" si="132"/>
        <v>0</v>
      </c>
      <c r="CB90" s="5">
        <f t="shared" si="133"/>
        <v>0</v>
      </c>
      <c r="CC90" s="5">
        <f t="shared" si="138"/>
        <v>0</v>
      </c>
      <c r="CD90" s="5">
        <f t="shared" si="139"/>
        <v>0</v>
      </c>
      <c r="CE90" s="5">
        <f t="shared" si="140"/>
        <v>0</v>
      </c>
      <c r="CF90" s="5">
        <f t="shared" si="141"/>
        <v>0</v>
      </c>
      <c r="CG90" s="5">
        <f t="shared" si="142"/>
        <v>0</v>
      </c>
      <c r="CH90" s="5">
        <f t="shared" si="143"/>
        <v>0</v>
      </c>
      <c r="CI90" s="5">
        <f t="shared" si="144"/>
        <v>0</v>
      </c>
      <c r="CJ90" s="5">
        <f t="shared" si="145"/>
        <v>0</v>
      </c>
      <c r="CK90" s="5">
        <f t="shared" si="146"/>
        <v>0</v>
      </c>
      <c r="CM90" s="3">
        <f t="shared" si="147"/>
        <v>0</v>
      </c>
      <c r="CN90" s="3">
        <f t="shared" si="134"/>
      </c>
      <c r="CO90" s="5">
        <f t="shared" si="148"/>
      </c>
      <c r="CQ90" s="8">
        <f t="shared" si="135"/>
      </c>
      <c r="CR90" s="5">
        <f t="shared" si="136"/>
      </c>
    </row>
    <row r="91" spans="1:96" ht="12.75">
      <c r="A91" s="88">
        <v>82</v>
      </c>
      <c r="B91" s="9">
        <f t="shared" si="98"/>
      </c>
      <c r="C91" s="9">
        <f t="shared" si="137"/>
      </c>
      <c r="D91" s="9">
        <f t="shared" si="99"/>
      </c>
      <c r="E91" s="89">
        <f t="shared" si="100"/>
      </c>
      <c r="F91" s="90">
        <f t="shared" si="101"/>
      </c>
      <c r="G91" s="29"/>
      <c r="H91" s="32"/>
      <c r="I91" s="29"/>
      <c r="J91" s="35"/>
      <c r="K91" s="39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40"/>
      <c r="AU91" s="91">
        <f t="shared" si="102"/>
        <v>0</v>
      </c>
      <c r="AV91" s="92">
        <f t="shared" si="103"/>
      </c>
      <c r="AW91" s="92">
        <f t="shared" si="104"/>
      </c>
      <c r="AX91" s="92">
        <f t="shared" si="105"/>
      </c>
      <c r="AY91" s="23"/>
      <c r="AZ91" s="93">
        <f t="shared" si="106"/>
        <v>0</v>
      </c>
      <c r="BB91" s="5">
        <f t="shared" si="107"/>
        <v>0</v>
      </c>
      <c r="BC91" s="5">
        <f t="shared" si="108"/>
        <v>0</v>
      </c>
      <c r="BD91" s="5">
        <f t="shared" si="109"/>
        <v>0</v>
      </c>
      <c r="BE91" s="5">
        <f t="shared" si="110"/>
        <v>0</v>
      </c>
      <c r="BF91" s="5">
        <f t="shared" si="111"/>
        <v>0</v>
      </c>
      <c r="BG91" s="5">
        <f t="shared" si="112"/>
        <v>0</v>
      </c>
      <c r="BH91" s="5">
        <f t="shared" si="113"/>
        <v>0</v>
      </c>
      <c r="BI91" s="5">
        <f t="shared" si="114"/>
        <v>0</v>
      </c>
      <c r="BJ91" s="5">
        <f t="shared" si="115"/>
        <v>0</v>
      </c>
      <c r="BK91" s="5">
        <f t="shared" si="116"/>
        <v>0</v>
      </c>
      <c r="BL91" s="5">
        <f t="shared" si="117"/>
        <v>0</v>
      </c>
      <c r="BM91" s="5">
        <f t="shared" si="118"/>
        <v>0</v>
      </c>
      <c r="BN91" s="5">
        <f t="shared" si="119"/>
        <v>0</v>
      </c>
      <c r="BO91" s="5">
        <f t="shared" si="120"/>
        <v>0</v>
      </c>
      <c r="BP91" s="5">
        <f t="shared" si="121"/>
        <v>0</v>
      </c>
      <c r="BQ91" s="5">
        <f t="shared" si="122"/>
        <v>0</v>
      </c>
      <c r="BR91" s="5">
        <f t="shared" si="123"/>
        <v>0</v>
      </c>
      <c r="BS91" s="5">
        <f t="shared" si="124"/>
        <v>0</v>
      </c>
      <c r="BT91" s="5">
        <f t="shared" si="125"/>
        <v>0</v>
      </c>
      <c r="BU91" s="5">
        <f t="shared" si="126"/>
        <v>0</v>
      </c>
      <c r="BV91" s="5">
        <f t="shared" si="127"/>
        <v>0</v>
      </c>
      <c r="BW91" s="5">
        <f t="shared" si="128"/>
        <v>0</v>
      </c>
      <c r="BX91" s="5">
        <f t="shared" si="129"/>
        <v>0</v>
      </c>
      <c r="BY91" s="5">
        <f t="shared" si="130"/>
        <v>0</v>
      </c>
      <c r="BZ91" s="5">
        <f t="shared" si="131"/>
        <v>0</v>
      </c>
      <c r="CA91" s="5">
        <f t="shared" si="132"/>
        <v>0</v>
      </c>
      <c r="CB91" s="5">
        <f t="shared" si="133"/>
        <v>0</v>
      </c>
      <c r="CC91" s="5">
        <f t="shared" si="138"/>
        <v>0</v>
      </c>
      <c r="CD91" s="5">
        <f t="shared" si="139"/>
        <v>0</v>
      </c>
      <c r="CE91" s="5">
        <f t="shared" si="140"/>
        <v>0</v>
      </c>
      <c r="CF91" s="5">
        <f t="shared" si="141"/>
        <v>0</v>
      </c>
      <c r="CG91" s="5">
        <f t="shared" si="142"/>
        <v>0</v>
      </c>
      <c r="CH91" s="5">
        <f t="shared" si="143"/>
        <v>0</v>
      </c>
      <c r="CI91" s="5">
        <f t="shared" si="144"/>
        <v>0</v>
      </c>
      <c r="CJ91" s="5">
        <f t="shared" si="145"/>
        <v>0</v>
      </c>
      <c r="CK91" s="5">
        <f t="shared" si="146"/>
        <v>0</v>
      </c>
      <c r="CM91" s="3">
        <f t="shared" si="147"/>
        <v>0</v>
      </c>
      <c r="CN91" s="3">
        <f t="shared" si="134"/>
      </c>
      <c r="CO91" s="5">
        <f t="shared" si="148"/>
      </c>
      <c r="CQ91" s="8">
        <f t="shared" si="135"/>
      </c>
      <c r="CR91" s="5">
        <f t="shared" si="136"/>
      </c>
    </row>
    <row r="92" spans="1:96" ht="12.75">
      <c r="A92" s="88">
        <v>83</v>
      </c>
      <c r="B92" s="9">
        <f t="shared" si="98"/>
      </c>
      <c r="C92" s="9">
        <f t="shared" si="137"/>
      </c>
      <c r="D92" s="9">
        <f t="shared" si="99"/>
      </c>
      <c r="E92" s="89">
        <f t="shared" si="100"/>
      </c>
      <c r="F92" s="90">
        <f t="shared" si="101"/>
      </c>
      <c r="G92" s="29"/>
      <c r="H92" s="32"/>
      <c r="I92" s="29"/>
      <c r="J92" s="35"/>
      <c r="K92" s="39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40"/>
      <c r="AU92" s="91">
        <f t="shared" si="102"/>
        <v>0</v>
      </c>
      <c r="AV92" s="92">
        <f t="shared" si="103"/>
      </c>
      <c r="AW92" s="92">
        <f t="shared" si="104"/>
      </c>
      <c r="AX92" s="92">
        <f t="shared" si="105"/>
      </c>
      <c r="AY92" s="23"/>
      <c r="AZ92" s="93">
        <f t="shared" si="106"/>
        <v>0</v>
      </c>
      <c r="BB92" s="5">
        <f t="shared" si="107"/>
        <v>0</v>
      </c>
      <c r="BC92" s="5">
        <f t="shared" si="108"/>
        <v>0</v>
      </c>
      <c r="BD92" s="5">
        <f t="shared" si="109"/>
        <v>0</v>
      </c>
      <c r="BE92" s="5">
        <f t="shared" si="110"/>
        <v>0</v>
      </c>
      <c r="BF92" s="5">
        <f t="shared" si="111"/>
        <v>0</v>
      </c>
      <c r="BG92" s="5">
        <f t="shared" si="112"/>
        <v>0</v>
      </c>
      <c r="BH92" s="5">
        <f t="shared" si="113"/>
        <v>0</v>
      </c>
      <c r="BI92" s="5">
        <f t="shared" si="114"/>
        <v>0</v>
      </c>
      <c r="BJ92" s="5">
        <f t="shared" si="115"/>
        <v>0</v>
      </c>
      <c r="BK92" s="5">
        <f t="shared" si="116"/>
        <v>0</v>
      </c>
      <c r="BL92" s="5">
        <f t="shared" si="117"/>
        <v>0</v>
      </c>
      <c r="BM92" s="5">
        <f t="shared" si="118"/>
        <v>0</v>
      </c>
      <c r="BN92" s="5">
        <f t="shared" si="119"/>
        <v>0</v>
      </c>
      <c r="BO92" s="5">
        <f t="shared" si="120"/>
        <v>0</v>
      </c>
      <c r="BP92" s="5">
        <f t="shared" si="121"/>
        <v>0</v>
      </c>
      <c r="BQ92" s="5">
        <f t="shared" si="122"/>
        <v>0</v>
      </c>
      <c r="BR92" s="5">
        <f t="shared" si="123"/>
        <v>0</v>
      </c>
      <c r="BS92" s="5">
        <f t="shared" si="124"/>
        <v>0</v>
      </c>
      <c r="BT92" s="5">
        <f t="shared" si="125"/>
        <v>0</v>
      </c>
      <c r="BU92" s="5">
        <f t="shared" si="126"/>
        <v>0</v>
      </c>
      <c r="BV92" s="5">
        <f t="shared" si="127"/>
        <v>0</v>
      </c>
      <c r="BW92" s="5">
        <f t="shared" si="128"/>
        <v>0</v>
      </c>
      <c r="BX92" s="5">
        <f t="shared" si="129"/>
        <v>0</v>
      </c>
      <c r="BY92" s="5">
        <f t="shared" si="130"/>
        <v>0</v>
      </c>
      <c r="BZ92" s="5">
        <f t="shared" si="131"/>
        <v>0</v>
      </c>
      <c r="CA92" s="5">
        <f t="shared" si="132"/>
        <v>0</v>
      </c>
      <c r="CB92" s="5">
        <f t="shared" si="133"/>
        <v>0</v>
      </c>
      <c r="CC92" s="5">
        <f t="shared" si="138"/>
        <v>0</v>
      </c>
      <c r="CD92" s="5">
        <f t="shared" si="139"/>
        <v>0</v>
      </c>
      <c r="CE92" s="5">
        <f t="shared" si="140"/>
        <v>0</v>
      </c>
      <c r="CF92" s="5">
        <f t="shared" si="141"/>
        <v>0</v>
      </c>
      <c r="CG92" s="5">
        <f t="shared" si="142"/>
        <v>0</v>
      </c>
      <c r="CH92" s="5">
        <f t="shared" si="143"/>
        <v>0</v>
      </c>
      <c r="CI92" s="5">
        <f t="shared" si="144"/>
        <v>0</v>
      </c>
      <c r="CJ92" s="5">
        <f t="shared" si="145"/>
        <v>0</v>
      </c>
      <c r="CK92" s="5">
        <f t="shared" si="146"/>
        <v>0</v>
      </c>
      <c r="CM92" s="3">
        <f t="shared" si="147"/>
        <v>0</v>
      </c>
      <c r="CN92" s="3">
        <f t="shared" si="134"/>
      </c>
      <c r="CO92" s="5">
        <f t="shared" si="148"/>
      </c>
      <c r="CQ92" s="8">
        <f t="shared" si="135"/>
      </c>
      <c r="CR92" s="5">
        <f t="shared" si="136"/>
      </c>
    </row>
    <row r="93" spans="1:96" ht="12.75">
      <c r="A93" s="88">
        <v>84</v>
      </c>
      <c r="B93" s="9">
        <f t="shared" si="98"/>
      </c>
      <c r="C93" s="9">
        <f t="shared" si="137"/>
      </c>
      <c r="D93" s="9">
        <f t="shared" si="99"/>
      </c>
      <c r="E93" s="89">
        <f t="shared" si="100"/>
      </c>
      <c r="F93" s="90">
        <f t="shared" si="101"/>
      </c>
      <c r="G93" s="29"/>
      <c r="H93" s="32"/>
      <c r="I93" s="29"/>
      <c r="J93" s="35"/>
      <c r="K93" s="39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40"/>
      <c r="AU93" s="91">
        <f t="shared" si="102"/>
        <v>0</v>
      </c>
      <c r="AV93" s="92">
        <f t="shared" si="103"/>
      </c>
      <c r="AW93" s="92">
        <f t="shared" si="104"/>
      </c>
      <c r="AX93" s="92">
        <f t="shared" si="105"/>
      </c>
      <c r="AY93" s="23"/>
      <c r="AZ93" s="93">
        <f t="shared" si="106"/>
        <v>0</v>
      </c>
      <c r="BB93" s="5">
        <f t="shared" si="107"/>
        <v>0</v>
      </c>
      <c r="BC93" s="5">
        <f t="shared" si="108"/>
        <v>0</v>
      </c>
      <c r="BD93" s="5">
        <f t="shared" si="109"/>
        <v>0</v>
      </c>
      <c r="BE93" s="5">
        <f t="shared" si="110"/>
        <v>0</v>
      </c>
      <c r="BF93" s="5">
        <f t="shared" si="111"/>
        <v>0</v>
      </c>
      <c r="BG93" s="5">
        <f t="shared" si="112"/>
        <v>0</v>
      </c>
      <c r="BH93" s="5">
        <f t="shared" si="113"/>
        <v>0</v>
      </c>
      <c r="BI93" s="5">
        <f t="shared" si="114"/>
        <v>0</v>
      </c>
      <c r="BJ93" s="5">
        <f t="shared" si="115"/>
        <v>0</v>
      </c>
      <c r="BK93" s="5">
        <f t="shared" si="116"/>
        <v>0</v>
      </c>
      <c r="BL93" s="5">
        <f t="shared" si="117"/>
        <v>0</v>
      </c>
      <c r="BM93" s="5">
        <f t="shared" si="118"/>
        <v>0</v>
      </c>
      <c r="BN93" s="5">
        <f t="shared" si="119"/>
        <v>0</v>
      </c>
      <c r="BO93" s="5">
        <f t="shared" si="120"/>
        <v>0</v>
      </c>
      <c r="BP93" s="5">
        <f t="shared" si="121"/>
        <v>0</v>
      </c>
      <c r="BQ93" s="5">
        <f t="shared" si="122"/>
        <v>0</v>
      </c>
      <c r="BR93" s="5">
        <f t="shared" si="123"/>
        <v>0</v>
      </c>
      <c r="BS93" s="5">
        <f t="shared" si="124"/>
        <v>0</v>
      </c>
      <c r="BT93" s="5">
        <f t="shared" si="125"/>
        <v>0</v>
      </c>
      <c r="BU93" s="5">
        <f t="shared" si="126"/>
        <v>0</v>
      </c>
      <c r="BV93" s="5">
        <f t="shared" si="127"/>
        <v>0</v>
      </c>
      <c r="BW93" s="5">
        <f t="shared" si="128"/>
        <v>0</v>
      </c>
      <c r="BX93" s="5">
        <f t="shared" si="129"/>
        <v>0</v>
      </c>
      <c r="BY93" s="5">
        <f t="shared" si="130"/>
        <v>0</v>
      </c>
      <c r="BZ93" s="5">
        <f t="shared" si="131"/>
        <v>0</v>
      </c>
      <c r="CA93" s="5">
        <f t="shared" si="132"/>
        <v>0</v>
      </c>
      <c r="CB93" s="5">
        <f t="shared" si="133"/>
        <v>0</v>
      </c>
      <c r="CC93" s="5">
        <f t="shared" si="138"/>
        <v>0</v>
      </c>
      <c r="CD93" s="5">
        <f t="shared" si="139"/>
        <v>0</v>
      </c>
      <c r="CE93" s="5">
        <f t="shared" si="140"/>
        <v>0</v>
      </c>
      <c r="CF93" s="5">
        <f t="shared" si="141"/>
        <v>0</v>
      </c>
      <c r="CG93" s="5">
        <f t="shared" si="142"/>
        <v>0</v>
      </c>
      <c r="CH93" s="5">
        <f t="shared" si="143"/>
        <v>0</v>
      </c>
      <c r="CI93" s="5">
        <f t="shared" si="144"/>
        <v>0</v>
      </c>
      <c r="CJ93" s="5">
        <f t="shared" si="145"/>
        <v>0</v>
      </c>
      <c r="CK93" s="5">
        <f t="shared" si="146"/>
        <v>0</v>
      </c>
      <c r="CM93" s="3">
        <f t="shared" si="147"/>
        <v>0</v>
      </c>
      <c r="CN93" s="3">
        <f t="shared" si="134"/>
      </c>
      <c r="CO93" s="5">
        <f t="shared" si="148"/>
      </c>
      <c r="CQ93" s="8">
        <f t="shared" si="135"/>
      </c>
      <c r="CR93" s="5">
        <f t="shared" si="136"/>
      </c>
    </row>
    <row r="94" spans="1:96" ht="12.75">
      <c r="A94" s="88">
        <v>85</v>
      </c>
      <c r="B94" s="9">
        <f t="shared" si="98"/>
      </c>
      <c r="C94" s="9">
        <f t="shared" si="137"/>
      </c>
      <c r="D94" s="9">
        <f t="shared" si="99"/>
      </c>
      <c r="E94" s="89">
        <f t="shared" si="100"/>
      </c>
      <c r="F94" s="90">
        <f t="shared" si="101"/>
      </c>
      <c r="G94" s="29"/>
      <c r="H94" s="32"/>
      <c r="I94" s="29"/>
      <c r="J94" s="35"/>
      <c r="K94" s="39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40"/>
      <c r="AU94" s="91">
        <f t="shared" si="102"/>
        <v>0</v>
      </c>
      <c r="AV94" s="92">
        <f t="shared" si="103"/>
      </c>
      <c r="AW94" s="92">
        <f t="shared" si="104"/>
      </c>
      <c r="AX94" s="92">
        <f t="shared" si="105"/>
      </c>
      <c r="AY94" s="23"/>
      <c r="AZ94" s="93">
        <f t="shared" si="106"/>
        <v>0</v>
      </c>
      <c r="BB94" s="5">
        <f t="shared" si="107"/>
        <v>0</v>
      </c>
      <c r="BC94" s="5">
        <f t="shared" si="108"/>
        <v>0</v>
      </c>
      <c r="BD94" s="5">
        <f t="shared" si="109"/>
        <v>0</v>
      </c>
      <c r="BE94" s="5">
        <f t="shared" si="110"/>
        <v>0</v>
      </c>
      <c r="BF94" s="5">
        <f t="shared" si="111"/>
        <v>0</v>
      </c>
      <c r="BG94" s="5">
        <f t="shared" si="112"/>
        <v>0</v>
      </c>
      <c r="BH94" s="5">
        <f t="shared" si="113"/>
        <v>0</v>
      </c>
      <c r="BI94" s="5">
        <f t="shared" si="114"/>
        <v>0</v>
      </c>
      <c r="BJ94" s="5">
        <f t="shared" si="115"/>
        <v>0</v>
      </c>
      <c r="BK94" s="5">
        <f t="shared" si="116"/>
        <v>0</v>
      </c>
      <c r="BL94" s="5">
        <f t="shared" si="117"/>
        <v>0</v>
      </c>
      <c r="BM94" s="5">
        <f t="shared" si="118"/>
        <v>0</v>
      </c>
      <c r="BN94" s="5">
        <f t="shared" si="119"/>
        <v>0</v>
      </c>
      <c r="BO94" s="5">
        <f t="shared" si="120"/>
        <v>0</v>
      </c>
      <c r="BP94" s="5">
        <f t="shared" si="121"/>
        <v>0</v>
      </c>
      <c r="BQ94" s="5">
        <f t="shared" si="122"/>
        <v>0</v>
      </c>
      <c r="BR94" s="5">
        <f t="shared" si="123"/>
        <v>0</v>
      </c>
      <c r="BS94" s="5">
        <f t="shared" si="124"/>
        <v>0</v>
      </c>
      <c r="BT94" s="5">
        <f t="shared" si="125"/>
        <v>0</v>
      </c>
      <c r="BU94" s="5">
        <f t="shared" si="126"/>
        <v>0</v>
      </c>
      <c r="BV94" s="5">
        <f t="shared" si="127"/>
        <v>0</v>
      </c>
      <c r="BW94" s="5">
        <f t="shared" si="128"/>
        <v>0</v>
      </c>
      <c r="BX94" s="5">
        <f t="shared" si="129"/>
        <v>0</v>
      </c>
      <c r="BY94" s="5">
        <f t="shared" si="130"/>
        <v>0</v>
      </c>
      <c r="BZ94" s="5">
        <f t="shared" si="131"/>
        <v>0</v>
      </c>
      <c r="CA94" s="5">
        <f t="shared" si="132"/>
        <v>0</v>
      </c>
      <c r="CB94" s="5">
        <f t="shared" si="133"/>
        <v>0</v>
      </c>
      <c r="CC94" s="5">
        <f t="shared" si="138"/>
        <v>0</v>
      </c>
      <c r="CD94" s="5">
        <f t="shared" si="139"/>
        <v>0</v>
      </c>
      <c r="CE94" s="5">
        <f t="shared" si="140"/>
        <v>0</v>
      </c>
      <c r="CF94" s="5">
        <f t="shared" si="141"/>
        <v>0</v>
      </c>
      <c r="CG94" s="5">
        <f t="shared" si="142"/>
        <v>0</v>
      </c>
      <c r="CH94" s="5">
        <f t="shared" si="143"/>
        <v>0</v>
      </c>
      <c r="CI94" s="5">
        <f t="shared" si="144"/>
        <v>0</v>
      </c>
      <c r="CJ94" s="5">
        <f t="shared" si="145"/>
        <v>0</v>
      </c>
      <c r="CK94" s="5">
        <f t="shared" si="146"/>
        <v>0</v>
      </c>
      <c r="CM94" s="3">
        <f t="shared" si="147"/>
        <v>0</v>
      </c>
      <c r="CN94" s="3">
        <f t="shared" si="134"/>
      </c>
      <c r="CO94" s="5">
        <f t="shared" si="148"/>
      </c>
      <c r="CQ94" s="8">
        <f t="shared" si="135"/>
      </c>
      <c r="CR94" s="5">
        <f t="shared" si="136"/>
      </c>
    </row>
    <row r="95" spans="1:96" ht="12.75">
      <c r="A95" s="88">
        <v>86</v>
      </c>
      <c r="B95" s="9">
        <f t="shared" si="98"/>
      </c>
      <c r="C95" s="9">
        <f t="shared" si="137"/>
      </c>
      <c r="D95" s="9">
        <f t="shared" si="99"/>
      </c>
      <c r="E95" s="89">
        <f t="shared" si="100"/>
      </c>
      <c r="F95" s="90">
        <f t="shared" si="101"/>
      </c>
      <c r="G95" s="29"/>
      <c r="H95" s="32"/>
      <c r="I95" s="29"/>
      <c r="J95" s="35"/>
      <c r="K95" s="39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40"/>
      <c r="AU95" s="91">
        <f t="shared" si="102"/>
        <v>0</v>
      </c>
      <c r="AV95" s="92">
        <f t="shared" si="103"/>
      </c>
      <c r="AW95" s="92">
        <f t="shared" si="104"/>
      </c>
      <c r="AX95" s="92">
        <f t="shared" si="105"/>
      </c>
      <c r="AY95" s="23"/>
      <c r="AZ95" s="93">
        <f t="shared" si="106"/>
        <v>0</v>
      </c>
      <c r="BB95" s="5">
        <f t="shared" si="107"/>
        <v>0</v>
      </c>
      <c r="BC95" s="5">
        <f t="shared" si="108"/>
        <v>0</v>
      </c>
      <c r="BD95" s="5">
        <f t="shared" si="109"/>
        <v>0</v>
      </c>
      <c r="BE95" s="5">
        <f t="shared" si="110"/>
        <v>0</v>
      </c>
      <c r="BF95" s="5">
        <f t="shared" si="111"/>
        <v>0</v>
      </c>
      <c r="BG95" s="5">
        <f t="shared" si="112"/>
        <v>0</v>
      </c>
      <c r="BH95" s="5">
        <f t="shared" si="113"/>
        <v>0</v>
      </c>
      <c r="BI95" s="5">
        <f t="shared" si="114"/>
        <v>0</v>
      </c>
      <c r="BJ95" s="5">
        <f t="shared" si="115"/>
        <v>0</v>
      </c>
      <c r="BK95" s="5">
        <f t="shared" si="116"/>
        <v>0</v>
      </c>
      <c r="BL95" s="5">
        <f t="shared" si="117"/>
        <v>0</v>
      </c>
      <c r="BM95" s="5">
        <f t="shared" si="118"/>
        <v>0</v>
      </c>
      <c r="BN95" s="5">
        <f t="shared" si="119"/>
        <v>0</v>
      </c>
      <c r="BO95" s="5">
        <f t="shared" si="120"/>
        <v>0</v>
      </c>
      <c r="BP95" s="5">
        <f t="shared" si="121"/>
        <v>0</v>
      </c>
      <c r="BQ95" s="5">
        <f t="shared" si="122"/>
        <v>0</v>
      </c>
      <c r="BR95" s="5">
        <f t="shared" si="123"/>
        <v>0</v>
      </c>
      <c r="BS95" s="5">
        <f t="shared" si="124"/>
        <v>0</v>
      </c>
      <c r="BT95" s="5">
        <f t="shared" si="125"/>
        <v>0</v>
      </c>
      <c r="BU95" s="5">
        <f t="shared" si="126"/>
        <v>0</v>
      </c>
      <c r="BV95" s="5">
        <f t="shared" si="127"/>
        <v>0</v>
      </c>
      <c r="BW95" s="5">
        <f t="shared" si="128"/>
        <v>0</v>
      </c>
      <c r="BX95" s="5">
        <f t="shared" si="129"/>
        <v>0</v>
      </c>
      <c r="BY95" s="5">
        <f t="shared" si="130"/>
        <v>0</v>
      </c>
      <c r="BZ95" s="5">
        <f t="shared" si="131"/>
        <v>0</v>
      </c>
      <c r="CA95" s="5">
        <f t="shared" si="132"/>
        <v>0</v>
      </c>
      <c r="CB95" s="5">
        <f t="shared" si="133"/>
        <v>0</v>
      </c>
      <c r="CC95" s="5">
        <f t="shared" si="138"/>
        <v>0</v>
      </c>
      <c r="CD95" s="5">
        <f t="shared" si="139"/>
        <v>0</v>
      </c>
      <c r="CE95" s="5">
        <f t="shared" si="140"/>
        <v>0</v>
      </c>
      <c r="CF95" s="5">
        <f t="shared" si="141"/>
        <v>0</v>
      </c>
      <c r="CG95" s="5">
        <f t="shared" si="142"/>
        <v>0</v>
      </c>
      <c r="CH95" s="5">
        <f t="shared" si="143"/>
        <v>0</v>
      </c>
      <c r="CI95" s="5">
        <f t="shared" si="144"/>
        <v>0</v>
      </c>
      <c r="CJ95" s="5">
        <f t="shared" si="145"/>
        <v>0</v>
      </c>
      <c r="CK95" s="5">
        <f t="shared" si="146"/>
        <v>0</v>
      </c>
      <c r="CM95" s="3">
        <f t="shared" si="147"/>
        <v>0</v>
      </c>
      <c r="CN95" s="3">
        <f t="shared" si="134"/>
      </c>
      <c r="CO95" s="5">
        <f t="shared" si="148"/>
      </c>
      <c r="CQ95" s="8">
        <f t="shared" si="135"/>
      </c>
      <c r="CR95" s="5">
        <f t="shared" si="136"/>
      </c>
    </row>
    <row r="96" spans="1:96" ht="12.75">
      <c r="A96" s="88">
        <v>87</v>
      </c>
      <c r="B96" s="9">
        <f t="shared" si="98"/>
      </c>
      <c r="C96" s="9">
        <f t="shared" si="137"/>
      </c>
      <c r="D96" s="9">
        <f t="shared" si="99"/>
      </c>
      <c r="E96" s="89">
        <f t="shared" si="100"/>
      </c>
      <c r="F96" s="90">
        <f t="shared" si="101"/>
      </c>
      <c r="G96" s="29"/>
      <c r="H96" s="32"/>
      <c r="I96" s="29"/>
      <c r="J96" s="35"/>
      <c r="K96" s="39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40"/>
      <c r="AU96" s="91">
        <f t="shared" si="102"/>
        <v>0</v>
      </c>
      <c r="AV96" s="92">
        <f t="shared" si="103"/>
      </c>
      <c r="AW96" s="92">
        <f t="shared" si="104"/>
      </c>
      <c r="AX96" s="92">
        <f t="shared" si="105"/>
      </c>
      <c r="AY96" s="23"/>
      <c r="AZ96" s="93">
        <f t="shared" si="106"/>
        <v>0</v>
      </c>
      <c r="BB96" s="5">
        <f t="shared" si="107"/>
        <v>0</v>
      </c>
      <c r="BC96" s="5">
        <f t="shared" si="108"/>
        <v>0</v>
      </c>
      <c r="BD96" s="5">
        <f t="shared" si="109"/>
        <v>0</v>
      </c>
      <c r="BE96" s="5">
        <f t="shared" si="110"/>
        <v>0</v>
      </c>
      <c r="BF96" s="5">
        <f t="shared" si="111"/>
        <v>0</v>
      </c>
      <c r="BG96" s="5">
        <f t="shared" si="112"/>
        <v>0</v>
      </c>
      <c r="BH96" s="5">
        <f t="shared" si="113"/>
        <v>0</v>
      </c>
      <c r="BI96" s="5">
        <f t="shared" si="114"/>
        <v>0</v>
      </c>
      <c r="BJ96" s="5">
        <f t="shared" si="115"/>
        <v>0</v>
      </c>
      <c r="BK96" s="5">
        <f t="shared" si="116"/>
        <v>0</v>
      </c>
      <c r="BL96" s="5">
        <f t="shared" si="117"/>
        <v>0</v>
      </c>
      <c r="BM96" s="5">
        <f t="shared" si="118"/>
        <v>0</v>
      </c>
      <c r="BN96" s="5">
        <f t="shared" si="119"/>
        <v>0</v>
      </c>
      <c r="BO96" s="5">
        <f t="shared" si="120"/>
        <v>0</v>
      </c>
      <c r="BP96" s="5">
        <f t="shared" si="121"/>
        <v>0</v>
      </c>
      <c r="BQ96" s="5">
        <f t="shared" si="122"/>
        <v>0</v>
      </c>
      <c r="BR96" s="5">
        <f t="shared" si="123"/>
        <v>0</v>
      </c>
      <c r="BS96" s="5">
        <f t="shared" si="124"/>
        <v>0</v>
      </c>
      <c r="BT96" s="5">
        <f t="shared" si="125"/>
        <v>0</v>
      </c>
      <c r="BU96" s="5">
        <f t="shared" si="126"/>
        <v>0</v>
      </c>
      <c r="BV96" s="5">
        <f t="shared" si="127"/>
        <v>0</v>
      </c>
      <c r="BW96" s="5">
        <f t="shared" si="128"/>
        <v>0</v>
      </c>
      <c r="BX96" s="5">
        <f t="shared" si="129"/>
        <v>0</v>
      </c>
      <c r="BY96" s="5">
        <f t="shared" si="130"/>
        <v>0</v>
      </c>
      <c r="BZ96" s="5">
        <f t="shared" si="131"/>
        <v>0</v>
      </c>
      <c r="CA96" s="5">
        <f t="shared" si="132"/>
        <v>0</v>
      </c>
      <c r="CB96" s="5">
        <f t="shared" si="133"/>
        <v>0</v>
      </c>
      <c r="CC96" s="5">
        <f t="shared" si="138"/>
        <v>0</v>
      </c>
      <c r="CD96" s="5">
        <f t="shared" si="139"/>
        <v>0</v>
      </c>
      <c r="CE96" s="5">
        <f t="shared" si="140"/>
        <v>0</v>
      </c>
      <c r="CF96" s="5">
        <f t="shared" si="141"/>
        <v>0</v>
      </c>
      <c r="CG96" s="5">
        <f t="shared" si="142"/>
        <v>0</v>
      </c>
      <c r="CH96" s="5">
        <f t="shared" si="143"/>
        <v>0</v>
      </c>
      <c r="CI96" s="5">
        <f t="shared" si="144"/>
        <v>0</v>
      </c>
      <c r="CJ96" s="5">
        <f t="shared" si="145"/>
        <v>0</v>
      </c>
      <c r="CK96" s="5">
        <f t="shared" si="146"/>
        <v>0</v>
      </c>
      <c r="CM96" s="3">
        <f t="shared" si="147"/>
        <v>0</v>
      </c>
      <c r="CN96" s="3">
        <f t="shared" si="134"/>
      </c>
      <c r="CO96" s="5">
        <f t="shared" si="148"/>
      </c>
      <c r="CQ96" s="8">
        <f t="shared" si="135"/>
      </c>
      <c r="CR96" s="5">
        <f t="shared" si="136"/>
      </c>
    </row>
    <row r="97" spans="1:96" ht="12.75">
      <c r="A97" s="88">
        <v>88</v>
      </c>
      <c r="B97" s="9">
        <f t="shared" si="98"/>
      </c>
      <c r="C97" s="9">
        <f t="shared" si="137"/>
      </c>
      <c r="D97" s="9">
        <f t="shared" si="99"/>
      </c>
      <c r="E97" s="89">
        <f t="shared" si="100"/>
      </c>
      <c r="F97" s="90">
        <f t="shared" si="101"/>
      </c>
      <c r="G97" s="29"/>
      <c r="H97" s="32"/>
      <c r="I97" s="29"/>
      <c r="J97" s="35"/>
      <c r="K97" s="39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40"/>
      <c r="AU97" s="91">
        <f t="shared" si="102"/>
        <v>0</v>
      </c>
      <c r="AV97" s="92">
        <f t="shared" si="103"/>
      </c>
      <c r="AW97" s="92">
        <f t="shared" si="104"/>
      </c>
      <c r="AX97" s="92">
        <f t="shared" si="105"/>
      </c>
      <c r="AY97" s="23"/>
      <c r="AZ97" s="93">
        <f t="shared" si="106"/>
        <v>0</v>
      </c>
      <c r="BB97" s="5">
        <f t="shared" si="107"/>
        <v>0</v>
      </c>
      <c r="BC97" s="5">
        <f t="shared" si="108"/>
        <v>0</v>
      </c>
      <c r="BD97" s="5">
        <f t="shared" si="109"/>
        <v>0</v>
      </c>
      <c r="BE97" s="5">
        <f t="shared" si="110"/>
        <v>0</v>
      </c>
      <c r="BF97" s="5">
        <f t="shared" si="111"/>
        <v>0</v>
      </c>
      <c r="BG97" s="5">
        <f t="shared" si="112"/>
        <v>0</v>
      </c>
      <c r="BH97" s="5">
        <f t="shared" si="113"/>
        <v>0</v>
      </c>
      <c r="BI97" s="5">
        <f t="shared" si="114"/>
        <v>0</v>
      </c>
      <c r="BJ97" s="5">
        <f t="shared" si="115"/>
        <v>0</v>
      </c>
      <c r="BK97" s="5">
        <f t="shared" si="116"/>
        <v>0</v>
      </c>
      <c r="BL97" s="5">
        <f t="shared" si="117"/>
        <v>0</v>
      </c>
      <c r="BM97" s="5">
        <f t="shared" si="118"/>
        <v>0</v>
      </c>
      <c r="BN97" s="5">
        <f t="shared" si="119"/>
        <v>0</v>
      </c>
      <c r="BO97" s="5">
        <f t="shared" si="120"/>
        <v>0</v>
      </c>
      <c r="BP97" s="5">
        <f t="shared" si="121"/>
        <v>0</v>
      </c>
      <c r="BQ97" s="5">
        <f t="shared" si="122"/>
        <v>0</v>
      </c>
      <c r="BR97" s="5">
        <f t="shared" si="123"/>
        <v>0</v>
      </c>
      <c r="BS97" s="5">
        <f t="shared" si="124"/>
        <v>0</v>
      </c>
      <c r="BT97" s="5">
        <f t="shared" si="125"/>
        <v>0</v>
      </c>
      <c r="BU97" s="5">
        <f t="shared" si="126"/>
        <v>0</v>
      </c>
      <c r="BV97" s="5">
        <f t="shared" si="127"/>
        <v>0</v>
      </c>
      <c r="BW97" s="5">
        <f t="shared" si="128"/>
        <v>0</v>
      </c>
      <c r="BX97" s="5">
        <f t="shared" si="129"/>
        <v>0</v>
      </c>
      <c r="BY97" s="5">
        <f t="shared" si="130"/>
        <v>0</v>
      </c>
      <c r="BZ97" s="5">
        <f t="shared" si="131"/>
        <v>0</v>
      </c>
      <c r="CA97" s="5">
        <f t="shared" si="132"/>
        <v>0</v>
      </c>
      <c r="CB97" s="5">
        <f t="shared" si="133"/>
        <v>0</v>
      </c>
      <c r="CC97" s="5">
        <f t="shared" si="138"/>
        <v>0</v>
      </c>
      <c r="CD97" s="5">
        <f t="shared" si="139"/>
        <v>0</v>
      </c>
      <c r="CE97" s="5">
        <f t="shared" si="140"/>
        <v>0</v>
      </c>
      <c r="CF97" s="5">
        <f t="shared" si="141"/>
        <v>0</v>
      </c>
      <c r="CG97" s="5">
        <f t="shared" si="142"/>
        <v>0</v>
      </c>
      <c r="CH97" s="5">
        <f t="shared" si="143"/>
        <v>0</v>
      </c>
      <c r="CI97" s="5">
        <f t="shared" si="144"/>
        <v>0</v>
      </c>
      <c r="CJ97" s="5">
        <f t="shared" si="145"/>
        <v>0</v>
      </c>
      <c r="CK97" s="5">
        <f t="shared" si="146"/>
        <v>0</v>
      </c>
      <c r="CM97" s="3">
        <f t="shared" si="147"/>
        <v>0</v>
      </c>
      <c r="CN97" s="3">
        <f t="shared" si="134"/>
      </c>
      <c r="CO97" s="5">
        <f t="shared" si="148"/>
      </c>
      <c r="CQ97" s="8">
        <f t="shared" si="135"/>
      </c>
      <c r="CR97" s="5">
        <f t="shared" si="136"/>
      </c>
    </row>
    <row r="98" spans="1:96" ht="12.75">
      <c r="A98" s="88">
        <v>89</v>
      </c>
      <c r="B98" s="9">
        <f t="shared" si="98"/>
      </c>
      <c r="C98" s="9">
        <f t="shared" si="137"/>
      </c>
      <c r="D98" s="9">
        <f t="shared" si="99"/>
      </c>
      <c r="E98" s="89">
        <f t="shared" si="100"/>
      </c>
      <c r="F98" s="90">
        <f t="shared" si="101"/>
      </c>
      <c r="G98" s="29"/>
      <c r="H98" s="32"/>
      <c r="I98" s="29"/>
      <c r="J98" s="35"/>
      <c r="K98" s="39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40"/>
      <c r="AU98" s="91">
        <f t="shared" si="102"/>
        <v>0</v>
      </c>
      <c r="AV98" s="92">
        <f t="shared" si="103"/>
      </c>
      <c r="AW98" s="92">
        <f t="shared" si="104"/>
      </c>
      <c r="AX98" s="92">
        <f t="shared" si="105"/>
      </c>
      <c r="AY98" s="23"/>
      <c r="AZ98" s="93">
        <f t="shared" si="106"/>
        <v>0</v>
      </c>
      <c r="BB98" s="5">
        <f t="shared" si="107"/>
        <v>0</v>
      </c>
      <c r="BC98" s="5">
        <f t="shared" si="108"/>
        <v>0</v>
      </c>
      <c r="BD98" s="5">
        <f t="shared" si="109"/>
        <v>0</v>
      </c>
      <c r="BE98" s="5">
        <f t="shared" si="110"/>
        <v>0</v>
      </c>
      <c r="BF98" s="5">
        <f t="shared" si="111"/>
        <v>0</v>
      </c>
      <c r="BG98" s="5">
        <f t="shared" si="112"/>
        <v>0</v>
      </c>
      <c r="BH98" s="5">
        <f t="shared" si="113"/>
        <v>0</v>
      </c>
      <c r="BI98" s="5">
        <f t="shared" si="114"/>
        <v>0</v>
      </c>
      <c r="BJ98" s="5">
        <f t="shared" si="115"/>
        <v>0</v>
      </c>
      <c r="BK98" s="5">
        <f t="shared" si="116"/>
        <v>0</v>
      </c>
      <c r="BL98" s="5">
        <f t="shared" si="117"/>
        <v>0</v>
      </c>
      <c r="BM98" s="5">
        <f t="shared" si="118"/>
        <v>0</v>
      </c>
      <c r="BN98" s="5">
        <f t="shared" si="119"/>
        <v>0</v>
      </c>
      <c r="BO98" s="5">
        <f t="shared" si="120"/>
        <v>0</v>
      </c>
      <c r="BP98" s="5">
        <f t="shared" si="121"/>
        <v>0</v>
      </c>
      <c r="BQ98" s="5">
        <f t="shared" si="122"/>
        <v>0</v>
      </c>
      <c r="BR98" s="5">
        <f t="shared" si="123"/>
        <v>0</v>
      </c>
      <c r="BS98" s="5">
        <f t="shared" si="124"/>
        <v>0</v>
      </c>
      <c r="BT98" s="5">
        <f t="shared" si="125"/>
        <v>0</v>
      </c>
      <c r="BU98" s="5">
        <f t="shared" si="126"/>
        <v>0</v>
      </c>
      <c r="BV98" s="5">
        <f t="shared" si="127"/>
        <v>0</v>
      </c>
      <c r="BW98" s="5">
        <f t="shared" si="128"/>
        <v>0</v>
      </c>
      <c r="BX98" s="5">
        <f t="shared" si="129"/>
        <v>0</v>
      </c>
      <c r="BY98" s="5">
        <f t="shared" si="130"/>
        <v>0</v>
      </c>
      <c r="BZ98" s="5">
        <f t="shared" si="131"/>
        <v>0</v>
      </c>
      <c r="CA98" s="5">
        <f t="shared" si="132"/>
        <v>0</v>
      </c>
      <c r="CB98" s="5">
        <f t="shared" si="133"/>
        <v>0</v>
      </c>
      <c r="CC98" s="5">
        <f t="shared" si="138"/>
        <v>0</v>
      </c>
      <c r="CD98" s="5">
        <f t="shared" si="139"/>
        <v>0</v>
      </c>
      <c r="CE98" s="5">
        <f t="shared" si="140"/>
        <v>0</v>
      </c>
      <c r="CF98" s="5">
        <f t="shared" si="141"/>
        <v>0</v>
      </c>
      <c r="CG98" s="5">
        <f t="shared" si="142"/>
        <v>0</v>
      </c>
      <c r="CH98" s="5">
        <f t="shared" si="143"/>
        <v>0</v>
      </c>
      <c r="CI98" s="5">
        <f t="shared" si="144"/>
        <v>0</v>
      </c>
      <c r="CJ98" s="5">
        <f t="shared" si="145"/>
        <v>0</v>
      </c>
      <c r="CK98" s="5">
        <f t="shared" si="146"/>
        <v>0</v>
      </c>
      <c r="CM98" s="3">
        <f t="shared" si="147"/>
        <v>0</v>
      </c>
      <c r="CN98" s="3">
        <f t="shared" si="134"/>
      </c>
      <c r="CO98" s="5">
        <f t="shared" si="148"/>
      </c>
      <c r="CQ98" s="8">
        <f t="shared" si="135"/>
      </c>
      <c r="CR98" s="5">
        <f t="shared" si="136"/>
      </c>
    </row>
    <row r="99" spans="1:96" ht="12.75">
      <c r="A99" s="88">
        <v>90</v>
      </c>
      <c r="B99" s="9">
        <f t="shared" si="98"/>
      </c>
      <c r="C99" s="9">
        <f t="shared" si="137"/>
      </c>
      <c r="D99" s="9">
        <f t="shared" si="99"/>
      </c>
      <c r="E99" s="89">
        <f t="shared" si="100"/>
      </c>
      <c r="F99" s="90">
        <f t="shared" si="101"/>
      </c>
      <c r="G99" s="29"/>
      <c r="H99" s="32"/>
      <c r="I99" s="29"/>
      <c r="J99" s="35"/>
      <c r="K99" s="39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40"/>
      <c r="AU99" s="91">
        <f t="shared" si="102"/>
        <v>0</v>
      </c>
      <c r="AV99" s="92">
        <f t="shared" si="103"/>
      </c>
      <c r="AW99" s="92">
        <f t="shared" si="104"/>
      </c>
      <c r="AX99" s="92">
        <f t="shared" si="105"/>
      </c>
      <c r="AY99" s="23"/>
      <c r="AZ99" s="93">
        <f t="shared" si="106"/>
        <v>0</v>
      </c>
      <c r="BB99" s="5">
        <f t="shared" si="107"/>
        <v>0</v>
      </c>
      <c r="BC99" s="5">
        <f t="shared" si="108"/>
        <v>0</v>
      </c>
      <c r="BD99" s="5">
        <f t="shared" si="109"/>
        <v>0</v>
      </c>
      <c r="BE99" s="5">
        <f t="shared" si="110"/>
        <v>0</v>
      </c>
      <c r="BF99" s="5">
        <f t="shared" si="111"/>
        <v>0</v>
      </c>
      <c r="BG99" s="5">
        <f t="shared" si="112"/>
        <v>0</v>
      </c>
      <c r="BH99" s="5">
        <f t="shared" si="113"/>
        <v>0</v>
      </c>
      <c r="BI99" s="5">
        <f t="shared" si="114"/>
        <v>0</v>
      </c>
      <c r="BJ99" s="5">
        <f t="shared" si="115"/>
        <v>0</v>
      </c>
      <c r="BK99" s="5">
        <f t="shared" si="116"/>
        <v>0</v>
      </c>
      <c r="BL99" s="5">
        <f t="shared" si="117"/>
        <v>0</v>
      </c>
      <c r="BM99" s="5">
        <f t="shared" si="118"/>
        <v>0</v>
      </c>
      <c r="BN99" s="5">
        <f t="shared" si="119"/>
        <v>0</v>
      </c>
      <c r="BO99" s="5">
        <f t="shared" si="120"/>
        <v>0</v>
      </c>
      <c r="BP99" s="5">
        <f t="shared" si="121"/>
        <v>0</v>
      </c>
      <c r="BQ99" s="5">
        <f t="shared" si="122"/>
        <v>0</v>
      </c>
      <c r="BR99" s="5">
        <f t="shared" si="123"/>
        <v>0</v>
      </c>
      <c r="BS99" s="5">
        <f t="shared" si="124"/>
        <v>0</v>
      </c>
      <c r="BT99" s="5">
        <f t="shared" si="125"/>
        <v>0</v>
      </c>
      <c r="BU99" s="5">
        <f t="shared" si="126"/>
        <v>0</v>
      </c>
      <c r="BV99" s="5">
        <f t="shared" si="127"/>
        <v>0</v>
      </c>
      <c r="BW99" s="5">
        <f t="shared" si="128"/>
        <v>0</v>
      </c>
      <c r="BX99" s="5">
        <f t="shared" si="129"/>
        <v>0</v>
      </c>
      <c r="BY99" s="5">
        <f t="shared" si="130"/>
        <v>0</v>
      </c>
      <c r="BZ99" s="5">
        <f t="shared" si="131"/>
        <v>0</v>
      </c>
      <c r="CA99" s="5">
        <f t="shared" si="132"/>
        <v>0</v>
      </c>
      <c r="CB99" s="5">
        <f t="shared" si="133"/>
        <v>0</v>
      </c>
      <c r="CC99" s="5">
        <f t="shared" si="138"/>
        <v>0</v>
      </c>
      <c r="CD99" s="5">
        <f t="shared" si="139"/>
        <v>0</v>
      </c>
      <c r="CE99" s="5">
        <f t="shared" si="140"/>
        <v>0</v>
      </c>
      <c r="CF99" s="5">
        <f t="shared" si="141"/>
        <v>0</v>
      </c>
      <c r="CG99" s="5">
        <f t="shared" si="142"/>
        <v>0</v>
      </c>
      <c r="CH99" s="5">
        <f t="shared" si="143"/>
        <v>0</v>
      </c>
      <c r="CI99" s="5">
        <f t="shared" si="144"/>
        <v>0</v>
      </c>
      <c r="CJ99" s="5">
        <f t="shared" si="145"/>
        <v>0</v>
      </c>
      <c r="CK99" s="5">
        <f t="shared" si="146"/>
        <v>0</v>
      </c>
      <c r="CM99" s="3">
        <f t="shared" si="147"/>
        <v>0</v>
      </c>
      <c r="CN99" s="3">
        <f t="shared" si="134"/>
      </c>
      <c r="CO99" s="5">
        <f t="shared" si="148"/>
      </c>
      <c r="CQ99" s="8">
        <f t="shared" si="135"/>
      </c>
      <c r="CR99" s="5">
        <f t="shared" si="136"/>
      </c>
    </row>
    <row r="100" spans="1:96" ht="12.75">
      <c r="A100" s="88">
        <v>91</v>
      </c>
      <c r="B100" s="9">
        <f t="shared" si="98"/>
      </c>
      <c r="C100" s="9">
        <f t="shared" si="137"/>
      </c>
      <c r="D100" s="9">
        <f t="shared" si="99"/>
      </c>
      <c r="E100" s="89">
        <f t="shared" si="100"/>
      </c>
      <c r="F100" s="90">
        <f t="shared" si="101"/>
      </c>
      <c r="G100" s="29"/>
      <c r="H100" s="32"/>
      <c r="I100" s="29"/>
      <c r="J100" s="35"/>
      <c r="K100" s="39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40"/>
      <c r="AU100" s="91">
        <f t="shared" si="102"/>
        <v>0</v>
      </c>
      <c r="AV100" s="92">
        <f t="shared" si="103"/>
      </c>
      <c r="AW100" s="92">
        <f t="shared" si="104"/>
      </c>
      <c r="AX100" s="92">
        <f t="shared" si="105"/>
      </c>
      <c r="AY100" s="23"/>
      <c r="AZ100" s="93">
        <f t="shared" si="106"/>
        <v>0</v>
      </c>
      <c r="BB100" s="5">
        <f t="shared" si="107"/>
        <v>0</v>
      </c>
      <c r="BC100" s="5">
        <f t="shared" si="108"/>
        <v>0</v>
      </c>
      <c r="BD100" s="5">
        <f t="shared" si="109"/>
        <v>0</v>
      </c>
      <c r="BE100" s="5">
        <f t="shared" si="110"/>
        <v>0</v>
      </c>
      <c r="BF100" s="5">
        <f t="shared" si="111"/>
        <v>0</v>
      </c>
      <c r="BG100" s="5">
        <f t="shared" si="112"/>
        <v>0</v>
      </c>
      <c r="BH100" s="5">
        <f t="shared" si="113"/>
        <v>0</v>
      </c>
      <c r="BI100" s="5">
        <f t="shared" si="114"/>
        <v>0</v>
      </c>
      <c r="BJ100" s="5">
        <f t="shared" si="115"/>
        <v>0</v>
      </c>
      <c r="BK100" s="5">
        <f t="shared" si="116"/>
        <v>0</v>
      </c>
      <c r="BL100" s="5">
        <f t="shared" si="117"/>
        <v>0</v>
      </c>
      <c r="BM100" s="5">
        <f t="shared" si="118"/>
        <v>0</v>
      </c>
      <c r="BN100" s="5">
        <f t="shared" si="119"/>
        <v>0</v>
      </c>
      <c r="BO100" s="5">
        <f t="shared" si="120"/>
        <v>0</v>
      </c>
      <c r="BP100" s="5">
        <f t="shared" si="121"/>
        <v>0</v>
      </c>
      <c r="BQ100" s="5">
        <f t="shared" si="122"/>
        <v>0</v>
      </c>
      <c r="BR100" s="5">
        <f t="shared" si="123"/>
        <v>0</v>
      </c>
      <c r="BS100" s="5">
        <f t="shared" si="124"/>
        <v>0</v>
      </c>
      <c r="BT100" s="5">
        <f t="shared" si="125"/>
        <v>0</v>
      </c>
      <c r="BU100" s="5">
        <f t="shared" si="126"/>
        <v>0</v>
      </c>
      <c r="BV100" s="5">
        <f t="shared" si="127"/>
        <v>0</v>
      </c>
      <c r="BW100" s="5">
        <f t="shared" si="128"/>
        <v>0</v>
      </c>
      <c r="BX100" s="5">
        <f t="shared" si="129"/>
        <v>0</v>
      </c>
      <c r="BY100" s="5">
        <f t="shared" si="130"/>
        <v>0</v>
      </c>
      <c r="BZ100" s="5">
        <f t="shared" si="131"/>
        <v>0</v>
      </c>
      <c r="CA100" s="5">
        <f t="shared" si="132"/>
        <v>0</v>
      </c>
      <c r="CB100" s="5">
        <f t="shared" si="133"/>
        <v>0</v>
      </c>
      <c r="CC100" s="5">
        <f t="shared" si="138"/>
        <v>0</v>
      </c>
      <c r="CD100" s="5">
        <f t="shared" si="139"/>
        <v>0</v>
      </c>
      <c r="CE100" s="5">
        <f t="shared" si="140"/>
        <v>0</v>
      </c>
      <c r="CF100" s="5">
        <f t="shared" si="141"/>
        <v>0</v>
      </c>
      <c r="CG100" s="5">
        <f t="shared" si="142"/>
        <v>0</v>
      </c>
      <c r="CH100" s="5">
        <f t="shared" si="143"/>
        <v>0</v>
      </c>
      <c r="CI100" s="5">
        <f t="shared" si="144"/>
        <v>0</v>
      </c>
      <c r="CJ100" s="5">
        <f t="shared" si="145"/>
        <v>0</v>
      </c>
      <c r="CK100" s="5">
        <f t="shared" si="146"/>
        <v>0</v>
      </c>
      <c r="CM100" s="3">
        <f t="shared" si="147"/>
        <v>0</v>
      </c>
      <c r="CN100" s="3">
        <f t="shared" si="134"/>
      </c>
      <c r="CO100" s="5">
        <f t="shared" si="148"/>
      </c>
      <c r="CQ100" s="8">
        <f t="shared" si="135"/>
      </c>
      <c r="CR100" s="5">
        <f t="shared" si="136"/>
      </c>
    </row>
    <row r="101" spans="1:96" ht="12.75">
      <c r="A101" s="88">
        <v>92</v>
      </c>
      <c r="B101" s="9">
        <f t="shared" si="98"/>
      </c>
      <c r="C101" s="9">
        <f t="shared" si="137"/>
      </c>
      <c r="D101" s="9">
        <f t="shared" si="99"/>
      </c>
      <c r="E101" s="89">
        <f t="shared" si="100"/>
      </c>
      <c r="F101" s="90">
        <f t="shared" si="101"/>
      </c>
      <c r="G101" s="29"/>
      <c r="H101" s="32"/>
      <c r="I101" s="29"/>
      <c r="J101" s="35"/>
      <c r="K101" s="39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40"/>
      <c r="AU101" s="91">
        <f t="shared" si="102"/>
        <v>0</v>
      </c>
      <c r="AV101" s="92">
        <f t="shared" si="103"/>
      </c>
      <c r="AW101" s="92">
        <f t="shared" si="104"/>
      </c>
      <c r="AX101" s="92">
        <f t="shared" si="105"/>
      </c>
      <c r="AY101" s="23"/>
      <c r="AZ101" s="93">
        <f t="shared" si="106"/>
        <v>0</v>
      </c>
      <c r="BB101" s="5">
        <f t="shared" si="107"/>
        <v>0</v>
      </c>
      <c r="BC101" s="5">
        <f t="shared" si="108"/>
        <v>0</v>
      </c>
      <c r="BD101" s="5">
        <f t="shared" si="109"/>
        <v>0</v>
      </c>
      <c r="BE101" s="5">
        <f t="shared" si="110"/>
        <v>0</v>
      </c>
      <c r="BF101" s="5">
        <f t="shared" si="111"/>
        <v>0</v>
      </c>
      <c r="BG101" s="5">
        <f t="shared" si="112"/>
        <v>0</v>
      </c>
      <c r="BH101" s="5">
        <f t="shared" si="113"/>
        <v>0</v>
      </c>
      <c r="BI101" s="5">
        <f t="shared" si="114"/>
        <v>0</v>
      </c>
      <c r="BJ101" s="5">
        <f t="shared" si="115"/>
        <v>0</v>
      </c>
      <c r="BK101" s="5">
        <f t="shared" si="116"/>
        <v>0</v>
      </c>
      <c r="BL101" s="5">
        <f t="shared" si="117"/>
        <v>0</v>
      </c>
      <c r="BM101" s="5">
        <f t="shared" si="118"/>
        <v>0</v>
      </c>
      <c r="BN101" s="5">
        <f t="shared" si="119"/>
        <v>0</v>
      </c>
      <c r="BO101" s="5">
        <f t="shared" si="120"/>
        <v>0</v>
      </c>
      <c r="BP101" s="5">
        <f t="shared" si="121"/>
        <v>0</v>
      </c>
      <c r="BQ101" s="5">
        <f t="shared" si="122"/>
        <v>0</v>
      </c>
      <c r="BR101" s="5">
        <f t="shared" si="123"/>
        <v>0</v>
      </c>
      <c r="BS101" s="5">
        <f t="shared" si="124"/>
        <v>0</v>
      </c>
      <c r="BT101" s="5">
        <f t="shared" si="125"/>
        <v>0</v>
      </c>
      <c r="BU101" s="5">
        <f t="shared" si="126"/>
        <v>0</v>
      </c>
      <c r="BV101" s="5">
        <f t="shared" si="127"/>
        <v>0</v>
      </c>
      <c r="BW101" s="5">
        <f t="shared" si="128"/>
        <v>0</v>
      </c>
      <c r="BX101" s="5">
        <f t="shared" si="129"/>
        <v>0</v>
      </c>
      <c r="BY101" s="5">
        <f t="shared" si="130"/>
        <v>0</v>
      </c>
      <c r="BZ101" s="5">
        <f t="shared" si="131"/>
        <v>0</v>
      </c>
      <c r="CA101" s="5">
        <f t="shared" si="132"/>
        <v>0</v>
      </c>
      <c r="CB101" s="5">
        <f t="shared" si="133"/>
        <v>0</v>
      </c>
      <c r="CC101" s="5">
        <f t="shared" si="138"/>
        <v>0</v>
      </c>
      <c r="CD101" s="5">
        <f t="shared" si="139"/>
        <v>0</v>
      </c>
      <c r="CE101" s="5">
        <f t="shared" si="140"/>
        <v>0</v>
      </c>
      <c r="CF101" s="5">
        <f t="shared" si="141"/>
        <v>0</v>
      </c>
      <c r="CG101" s="5">
        <f t="shared" si="142"/>
        <v>0</v>
      </c>
      <c r="CH101" s="5">
        <f t="shared" si="143"/>
        <v>0</v>
      </c>
      <c r="CI101" s="5">
        <f t="shared" si="144"/>
        <v>0</v>
      </c>
      <c r="CJ101" s="5">
        <f t="shared" si="145"/>
        <v>0</v>
      </c>
      <c r="CK101" s="5">
        <f t="shared" si="146"/>
        <v>0</v>
      </c>
      <c r="CM101" s="3">
        <f t="shared" si="147"/>
        <v>0</v>
      </c>
      <c r="CN101" s="3">
        <f t="shared" si="134"/>
      </c>
      <c r="CO101" s="5">
        <f t="shared" si="148"/>
      </c>
      <c r="CQ101" s="8">
        <f t="shared" si="135"/>
      </c>
      <c r="CR101" s="5">
        <f t="shared" si="136"/>
      </c>
    </row>
    <row r="102" spans="1:96" ht="12.75">
      <c r="A102" s="88">
        <v>93</v>
      </c>
      <c r="B102" s="9">
        <f t="shared" si="98"/>
      </c>
      <c r="C102" s="9">
        <f t="shared" si="137"/>
      </c>
      <c r="D102" s="9">
        <f t="shared" si="99"/>
      </c>
      <c r="E102" s="89">
        <f t="shared" si="100"/>
      </c>
      <c r="F102" s="90">
        <f t="shared" si="101"/>
      </c>
      <c r="G102" s="29"/>
      <c r="H102" s="32"/>
      <c r="I102" s="29"/>
      <c r="J102" s="35"/>
      <c r="K102" s="39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40"/>
      <c r="AU102" s="91">
        <f t="shared" si="102"/>
        <v>0</v>
      </c>
      <c r="AV102" s="92">
        <f t="shared" si="103"/>
      </c>
      <c r="AW102" s="92">
        <f t="shared" si="104"/>
      </c>
      <c r="AX102" s="92">
        <f t="shared" si="105"/>
      </c>
      <c r="AY102" s="23"/>
      <c r="AZ102" s="93">
        <f t="shared" si="106"/>
        <v>0</v>
      </c>
      <c r="BB102" s="5">
        <f t="shared" si="107"/>
        <v>0</v>
      </c>
      <c r="BC102" s="5">
        <f t="shared" si="108"/>
        <v>0</v>
      </c>
      <c r="BD102" s="5">
        <f t="shared" si="109"/>
        <v>0</v>
      </c>
      <c r="BE102" s="5">
        <f t="shared" si="110"/>
        <v>0</v>
      </c>
      <c r="BF102" s="5">
        <f t="shared" si="111"/>
        <v>0</v>
      </c>
      <c r="BG102" s="5">
        <f t="shared" si="112"/>
        <v>0</v>
      </c>
      <c r="BH102" s="5">
        <f t="shared" si="113"/>
        <v>0</v>
      </c>
      <c r="BI102" s="5">
        <f t="shared" si="114"/>
        <v>0</v>
      </c>
      <c r="BJ102" s="5">
        <f t="shared" si="115"/>
        <v>0</v>
      </c>
      <c r="BK102" s="5">
        <f t="shared" si="116"/>
        <v>0</v>
      </c>
      <c r="BL102" s="5">
        <f t="shared" si="117"/>
        <v>0</v>
      </c>
      <c r="BM102" s="5">
        <f t="shared" si="118"/>
        <v>0</v>
      </c>
      <c r="BN102" s="5">
        <f t="shared" si="119"/>
        <v>0</v>
      </c>
      <c r="BO102" s="5">
        <f t="shared" si="120"/>
        <v>0</v>
      </c>
      <c r="BP102" s="5">
        <f t="shared" si="121"/>
        <v>0</v>
      </c>
      <c r="BQ102" s="5">
        <f t="shared" si="122"/>
        <v>0</v>
      </c>
      <c r="BR102" s="5">
        <f t="shared" si="123"/>
        <v>0</v>
      </c>
      <c r="BS102" s="5">
        <f t="shared" si="124"/>
        <v>0</v>
      </c>
      <c r="BT102" s="5">
        <f t="shared" si="125"/>
        <v>0</v>
      </c>
      <c r="BU102" s="5">
        <f t="shared" si="126"/>
        <v>0</v>
      </c>
      <c r="BV102" s="5">
        <f t="shared" si="127"/>
        <v>0</v>
      </c>
      <c r="BW102" s="5">
        <f t="shared" si="128"/>
        <v>0</v>
      </c>
      <c r="BX102" s="5">
        <f t="shared" si="129"/>
        <v>0</v>
      </c>
      <c r="BY102" s="5">
        <f t="shared" si="130"/>
        <v>0</v>
      </c>
      <c r="BZ102" s="5">
        <f t="shared" si="131"/>
        <v>0</v>
      </c>
      <c r="CA102" s="5">
        <f t="shared" si="132"/>
        <v>0</v>
      </c>
      <c r="CB102" s="5">
        <f t="shared" si="133"/>
        <v>0</v>
      </c>
      <c r="CC102" s="5">
        <f t="shared" si="138"/>
        <v>0</v>
      </c>
      <c r="CD102" s="5">
        <f t="shared" si="139"/>
        <v>0</v>
      </c>
      <c r="CE102" s="5">
        <f t="shared" si="140"/>
        <v>0</v>
      </c>
      <c r="CF102" s="5">
        <f t="shared" si="141"/>
        <v>0</v>
      </c>
      <c r="CG102" s="5">
        <f t="shared" si="142"/>
        <v>0</v>
      </c>
      <c r="CH102" s="5">
        <f t="shared" si="143"/>
        <v>0</v>
      </c>
      <c r="CI102" s="5">
        <f t="shared" si="144"/>
        <v>0</v>
      </c>
      <c r="CJ102" s="5">
        <f t="shared" si="145"/>
        <v>0</v>
      </c>
      <c r="CK102" s="5">
        <f t="shared" si="146"/>
        <v>0</v>
      </c>
      <c r="CM102" s="3">
        <f t="shared" si="147"/>
        <v>0</v>
      </c>
      <c r="CN102" s="3">
        <f t="shared" si="134"/>
      </c>
      <c r="CO102" s="5">
        <f t="shared" si="148"/>
      </c>
      <c r="CQ102" s="8">
        <f t="shared" si="135"/>
      </c>
      <c r="CR102" s="5">
        <f t="shared" si="136"/>
      </c>
    </row>
    <row r="103" spans="1:96" ht="12.75">
      <c r="A103" s="88">
        <v>94</v>
      </c>
      <c r="B103" s="9">
        <f t="shared" si="98"/>
      </c>
      <c r="C103" s="9">
        <f t="shared" si="137"/>
      </c>
      <c r="D103" s="9">
        <f t="shared" si="99"/>
      </c>
      <c r="E103" s="89">
        <f t="shared" si="100"/>
      </c>
      <c r="F103" s="90">
        <f t="shared" si="101"/>
      </c>
      <c r="G103" s="29"/>
      <c r="H103" s="32"/>
      <c r="I103" s="29"/>
      <c r="J103" s="35"/>
      <c r="K103" s="39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40"/>
      <c r="AU103" s="91">
        <f t="shared" si="102"/>
        <v>0</v>
      </c>
      <c r="AV103" s="92">
        <f t="shared" si="103"/>
      </c>
      <c r="AW103" s="92">
        <f t="shared" si="104"/>
      </c>
      <c r="AX103" s="92">
        <f t="shared" si="105"/>
      </c>
      <c r="AY103" s="23"/>
      <c r="AZ103" s="93">
        <f t="shared" si="106"/>
        <v>0</v>
      </c>
      <c r="BB103" s="5">
        <f t="shared" si="107"/>
        <v>0</v>
      </c>
      <c r="BC103" s="5">
        <f t="shared" si="108"/>
        <v>0</v>
      </c>
      <c r="BD103" s="5">
        <f t="shared" si="109"/>
        <v>0</v>
      </c>
      <c r="BE103" s="5">
        <f t="shared" si="110"/>
        <v>0</v>
      </c>
      <c r="BF103" s="5">
        <f t="shared" si="111"/>
        <v>0</v>
      </c>
      <c r="BG103" s="5">
        <f t="shared" si="112"/>
        <v>0</v>
      </c>
      <c r="BH103" s="5">
        <f t="shared" si="113"/>
        <v>0</v>
      </c>
      <c r="BI103" s="5">
        <f t="shared" si="114"/>
        <v>0</v>
      </c>
      <c r="BJ103" s="5">
        <f t="shared" si="115"/>
        <v>0</v>
      </c>
      <c r="BK103" s="5">
        <f t="shared" si="116"/>
        <v>0</v>
      </c>
      <c r="BL103" s="5">
        <f t="shared" si="117"/>
        <v>0</v>
      </c>
      <c r="BM103" s="5">
        <f t="shared" si="118"/>
        <v>0</v>
      </c>
      <c r="BN103" s="5">
        <f t="shared" si="119"/>
        <v>0</v>
      </c>
      <c r="BO103" s="5">
        <f t="shared" si="120"/>
        <v>0</v>
      </c>
      <c r="BP103" s="5">
        <f t="shared" si="121"/>
        <v>0</v>
      </c>
      <c r="BQ103" s="5">
        <f t="shared" si="122"/>
        <v>0</v>
      </c>
      <c r="BR103" s="5">
        <f t="shared" si="123"/>
        <v>0</v>
      </c>
      <c r="BS103" s="5">
        <f t="shared" si="124"/>
        <v>0</v>
      </c>
      <c r="BT103" s="5">
        <f t="shared" si="125"/>
        <v>0</v>
      </c>
      <c r="BU103" s="5">
        <f t="shared" si="126"/>
        <v>0</v>
      </c>
      <c r="BV103" s="5">
        <f t="shared" si="127"/>
        <v>0</v>
      </c>
      <c r="BW103" s="5">
        <f t="shared" si="128"/>
        <v>0</v>
      </c>
      <c r="BX103" s="5">
        <f t="shared" si="129"/>
        <v>0</v>
      </c>
      <c r="BY103" s="5">
        <f t="shared" si="130"/>
        <v>0</v>
      </c>
      <c r="BZ103" s="5">
        <f t="shared" si="131"/>
        <v>0</v>
      </c>
      <c r="CA103" s="5">
        <f t="shared" si="132"/>
        <v>0</v>
      </c>
      <c r="CB103" s="5">
        <f t="shared" si="133"/>
        <v>0</v>
      </c>
      <c r="CC103" s="5">
        <f t="shared" si="138"/>
        <v>0</v>
      </c>
      <c r="CD103" s="5">
        <f t="shared" si="139"/>
        <v>0</v>
      </c>
      <c r="CE103" s="5">
        <f t="shared" si="140"/>
        <v>0</v>
      </c>
      <c r="CF103" s="5">
        <f t="shared" si="141"/>
        <v>0</v>
      </c>
      <c r="CG103" s="5">
        <f t="shared" si="142"/>
        <v>0</v>
      </c>
      <c r="CH103" s="5">
        <f t="shared" si="143"/>
        <v>0</v>
      </c>
      <c r="CI103" s="5">
        <f t="shared" si="144"/>
        <v>0</v>
      </c>
      <c r="CJ103" s="5">
        <f t="shared" si="145"/>
        <v>0</v>
      </c>
      <c r="CK103" s="5">
        <f t="shared" si="146"/>
        <v>0</v>
      </c>
      <c r="CM103" s="3">
        <f t="shared" si="147"/>
        <v>0</v>
      </c>
      <c r="CN103" s="3">
        <f t="shared" si="134"/>
      </c>
      <c r="CO103" s="5">
        <f t="shared" si="148"/>
      </c>
      <c r="CQ103" s="8">
        <f t="shared" si="135"/>
      </c>
      <c r="CR103" s="5">
        <f t="shared" si="136"/>
      </c>
    </row>
    <row r="104" spans="1:96" ht="12.75">
      <c r="A104" s="88">
        <v>95</v>
      </c>
      <c r="B104" s="9">
        <f t="shared" si="98"/>
      </c>
      <c r="C104" s="9">
        <f t="shared" si="137"/>
      </c>
      <c r="D104" s="9">
        <f t="shared" si="99"/>
      </c>
      <c r="E104" s="89">
        <f t="shared" si="100"/>
      </c>
      <c r="F104" s="90">
        <f t="shared" si="101"/>
      </c>
      <c r="G104" s="29"/>
      <c r="H104" s="32"/>
      <c r="I104" s="29"/>
      <c r="J104" s="35"/>
      <c r="K104" s="39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40"/>
      <c r="AU104" s="91">
        <f t="shared" si="102"/>
        <v>0</v>
      </c>
      <c r="AV104" s="92">
        <f t="shared" si="103"/>
      </c>
      <c r="AW104" s="92">
        <f t="shared" si="104"/>
      </c>
      <c r="AX104" s="92">
        <f t="shared" si="105"/>
      </c>
      <c r="AY104" s="23"/>
      <c r="AZ104" s="93">
        <f t="shared" si="106"/>
        <v>0</v>
      </c>
      <c r="BB104" s="5">
        <f t="shared" si="107"/>
        <v>0</v>
      </c>
      <c r="BC104" s="5">
        <f t="shared" si="108"/>
        <v>0</v>
      </c>
      <c r="BD104" s="5">
        <f t="shared" si="109"/>
        <v>0</v>
      </c>
      <c r="BE104" s="5">
        <f t="shared" si="110"/>
        <v>0</v>
      </c>
      <c r="BF104" s="5">
        <f t="shared" si="111"/>
        <v>0</v>
      </c>
      <c r="BG104" s="5">
        <f t="shared" si="112"/>
        <v>0</v>
      </c>
      <c r="BH104" s="5">
        <f t="shared" si="113"/>
        <v>0</v>
      </c>
      <c r="BI104" s="5">
        <f t="shared" si="114"/>
        <v>0</v>
      </c>
      <c r="BJ104" s="5">
        <f t="shared" si="115"/>
        <v>0</v>
      </c>
      <c r="BK104" s="5">
        <f t="shared" si="116"/>
        <v>0</v>
      </c>
      <c r="BL104" s="5">
        <f t="shared" si="117"/>
        <v>0</v>
      </c>
      <c r="BM104" s="5">
        <f t="shared" si="118"/>
        <v>0</v>
      </c>
      <c r="BN104" s="5">
        <f t="shared" si="119"/>
        <v>0</v>
      </c>
      <c r="BO104" s="5">
        <f t="shared" si="120"/>
        <v>0</v>
      </c>
      <c r="BP104" s="5">
        <f t="shared" si="121"/>
        <v>0</v>
      </c>
      <c r="BQ104" s="5">
        <f t="shared" si="122"/>
        <v>0</v>
      </c>
      <c r="BR104" s="5">
        <f t="shared" si="123"/>
        <v>0</v>
      </c>
      <c r="BS104" s="5">
        <f t="shared" si="124"/>
        <v>0</v>
      </c>
      <c r="BT104" s="5">
        <f t="shared" si="125"/>
        <v>0</v>
      </c>
      <c r="BU104" s="5">
        <f t="shared" si="126"/>
        <v>0</v>
      </c>
      <c r="BV104" s="5">
        <f t="shared" si="127"/>
        <v>0</v>
      </c>
      <c r="BW104" s="5">
        <f t="shared" si="128"/>
        <v>0</v>
      </c>
      <c r="BX104" s="5">
        <f t="shared" si="129"/>
        <v>0</v>
      </c>
      <c r="BY104" s="5">
        <f t="shared" si="130"/>
        <v>0</v>
      </c>
      <c r="BZ104" s="5">
        <f t="shared" si="131"/>
        <v>0</v>
      </c>
      <c r="CA104" s="5">
        <f t="shared" si="132"/>
        <v>0</v>
      </c>
      <c r="CB104" s="5">
        <f t="shared" si="133"/>
        <v>0</v>
      </c>
      <c r="CC104" s="5">
        <f t="shared" si="138"/>
        <v>0</v>
      </c>
      <c r="CD104" s="5">
        <f t="shared" si="139"/>
        <v>0</v>
      </c>
      <c r="CE104" s="5">
        <f t="shared" si="140"/>
        <v>0</v>
      </c>
      <c r="CF104" s="5">
        <f t="shared" si="141"/>
        <v>0</v>
      </c>
      <c r="CG104" s="5">
        <f t="shared" si="142"/>
        <v>0</v>
      </c>
      <c r="CH104" s="5">
        <f t="shared" si="143"/>
        <v>0</v>
      </c>
      <c r="CI104" s="5">
        <f t="shared" si="144"/>
        <v>0</v>
      </c>
      <c r="CJ104" s="5">
        <f t="shared" si="145"/>
        <v>0</v>
      </c>
      <c r="CK104" s="5">
        <f t="shared" si="146"/>
        <v>0</v>
      </c>
      <c r="CM104" s="3">
        <f t="shared" si="147"/>
        <v>0</v>
      </c>
      <c r="CN104" s="3">
        <f t="shared" si="134"/>
      </c>
      <c r="CO104" s="5">
        <f t="shared" si="148"/>
      </c>
      <c r="CQ104" s="8">
        <f t="shared" si="135"/>
      </c>
      <c r="CR104" s="5">
        <f t="shared" si="136"/>
      </c>
    </row>
    <row r="105" spans="1:96" ht="12.75">
      <c r="A105" s="88">
        <v>96</v>
      </c>
      <c r="B105" s="9">
        <f t="shared" si="98"/>
      </c>
      <c r="C105" s="9">
        <f t="shared" si="137"/>
      </c>
      <c r="D105" s="9">
        <f t="shared" si="99"/>
      </c>
      <c r="E105" s="89">
        <f t="shared" si="100"/>
      </c>
      <c r="F105" s="90">
        <f t="shared" si="101"/>
      </c>
      <c r="G105" s="29"/>
      <c r="H105" s="32"/>
      <c r="I105" s="29"/>
      <c r="J105" s="35"/>
      <c r="K105" s="39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40"/>
      <c r="AU105" s="91">
        <f t="shared" si="102"/>
        <v>0</v>
      </c>
      <c r="AV105" s="92">
        <f t="shared" si="103"/>
      </c>
      <c r="AW105" s="92">
        <f t="shared" si="104"/>
      </c>
      <c r="AX105" s="92">
        <f t="shared" si="105"/>
      </c>
      <c r="AY105" s="23"/>
      <c r="AZ105" s="93">
        <f t="shared" si="106"/>
        <v>0</v>
      </c>
      <c r="BB105" s="5">
        <f t="shared" si="107"/>
        <v>0</v>
      </c>
      <c r="BC105" s="5">
        <f t="shared" si="108"/>
        <v>0</v>
      </c>
      <c r="BD105" s="5">
        <f t="shared" si="109"/>
        <v>0</v>
      </c>
      <c r="BE105" s="5">
        <f t="shared" si="110"/>
        <v>0</v>
      </c>
      <c r="BF105" s="5">
        <f t="shared" si="111"/>
        <v>0</v>
      </c>
      <c r="BG105" s="5">
        <f t="shared" si="112"/>
        <v>0</v>
      </c>
      <c r="BH105" s="5">
        <f t="shared" si="113"/>
        <v>0</v>
      </c>
      <c r="BI105" s="5">
        <f t="shared" si="114"/>
        <v>0</v>
      </c>
      <c r="BJ105" s="5">
        <f t="shared" si="115"/>
        <v>0</v>
      </c>
      <c r="BK105" s="5">
        <f t="shared" si="116"/>
        <v>0</v>
      </c>
      <c r="BL105" s="5">
        <f t="shared" si="117"/>
        <v>0</v>
      </c>
      <c r="BM105" s="5">
        <f t="shared" si="118"/>
        <v>0</v>
      </c>
      <c r="BN105" s="5">
        <f t="shared" si="119"/>
        <v>0</v>
      </c>
      <c r="BO105" s="5">
        <f t="shared" si="120"/>
        <v>0</v>
      </c>
      <c r="BP105" s="5">
        <f t="shared" si="121"/>
        <v>0</v>
      </c>
      <c r="BQ105" s="5">
        <f t="shared" si="122"/>
        <v>0</v>
      </c>
      <c r="BR105" s="5">
        <f t="shared" si="123"/>
        <v>0</v>
      </c>
      <c r="BS105" s="5">
        <f t="shared" si="124"/>
        <v>0</v>
      </c>
      <c r="BT105" s="5">
        <f t="shared" si="125"/>
        <v>0</v>
      </c>
      <c r="BU105" s="5">
        <f t="shared" si="126"/>
        <v>0</v>
      </c>
      <c r="BV105" s="5">
        <f t="shared" si="127"/>
        <v>0</v>
      </c>
      <c r="BW105" s="5">
        <f t="shared" si="128"/>
        <v>0</v>
      </c>
      <c r="BX105" s="5">
        <f t="shared" si="129"/>
        <v>0</v>
      </c>
      <c r="BY105" s="5">
        <f t="shared" si="130"/>
        <v>0</v>
      </c>
      <c r="BZ105" s="5">
        <f t="shared" si="131"/>
        <v>0</v>
      </c>
      <c r="CA105" s="5">
        <f t="shared" si="132"/>
        <v>0</v>
      </c>
      <c r="CB105" s="5">
        <f t="shared" si="133"/>
        <v>0</v>
      </c>
      <c r="CC105" s="5">
        <f t="shared" si="138"/>
        <v>0</v>
      </c>
      <c r="CD105" s="5">
        <f t="shared" si="139"/>
        <v>0</v>
      </c>
      <c r="CE105" s="5">
        <f t="shared" si="140"/>
        <v>0</v>
      </c>
      <c r="CF105" s="5">
        <f t="shared" si="141"/>
        <v>0</v>
      </c>
      <c r="CG105" s="5">
        <f t="shared" si="142"/>
        <v>0</v>
      </c>
      <c r="CH105" s="5">
        <f t="shared" si="143"/>
        <v>0</v>
      </c>
      <c r="CI105" s="5">
        <f t="shared" si="144"/>
        <v>0</v>
      </c>
      <c r="CJ105" s="5">
        <f t="shared" si="145"/>
        <v>0</v>
      </c>
      <c r="CK105" s="5">
        <f t="shared" si="146"/>
        <v>0</v>
      </c>
      <c r="CM105" s="3">
        <f t="shared" si="147"/>
        <v>0</v>
      </c>
      <c r="CN105" s="3">
        <f t="shared" si="134"/>
      </c>
      <c r="CO105" s="5">
        <f t="shared" si="148"/>
      </c>
      <c r="CQ105" s="8">
        <f t="shared" si="135"/>
      </c>
      <c r="CR105" s="5">
        <f t="shared" si="136"/>
      </c>
    </row>
    <row r="106" spans="1:96" ht="12.75">
      <c r="A106" s="88">
        <v>97</v>
      </c>
      <c r="B106" s="9">
        <f aca="true" t="shared" si="149" ref="B106:B137">IF(ISNA(VLOOKUP($A106,Entries,8,FALSE)),"",IF(OR(VLOOKUP($A106,Entries,8,FALSE)="N/A",ISBLANK(VLOOKUP($A106,Entries,8,FALSE))),"A",PROPER((VLOOKUP($A106,Entries,8,FALSE)))))</f>
      </c>
      <c r="C106" s="9">
        <f t="shared" si="137"/>
      </c>
      <c r="D106" s="9">
        <f aca="true" t="shared" si="150" ref="D106:D137">IF(ISNA(VLOOKUP($A106,Entries,2,FALSE)),"",VLOOKUP($A106,Entries,2,FALSE))</f>
      </c>
      <c r="E106" s="89">
        <f aca="true" t="shared" si="151" ref="E106:E137">IF(ISNA(VLOOKUP($A106,Entries,4,FALSE)),"",TRIM(PROPER(CLEAN(VLOOKUP($A106,Entries,4,FALSE))))&amp;" "&amp;IF(ISNA(VLOOKUP($A106,Entries,5,FALSE)),"",PROPER(CLEAN(VLOOKUP($A106,Entries,5,FALSE)))))</f>
      </c>
      <c r="F106" s="90">
        <f aca="true" t="shared" si="152" ref="F106:F137">IF(OR($D106="Solo",$D106=""),"",TRIM(PROPER(CLEAN(VLOOKUP($A106,Entries,22,FALSE)))&amp;" "&amp;PROPER(CLEAN(VLOOKUP($A106,Entries,23,FALSE)))))</f>
      </c>
      <c r="G106" s="29"/>
      <c r="H106" s="32"/>
      <c r="I106" s="29"/>
      <c r="J106" s="35"/>
      <c r="K106" s="39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40"/>
      <c r="AU106" s="91">
        <f aca="true" t="shared" si="153" ref="AU106:AU137">SUM(BB106:CK106)</f>
        <v>0</v>
      </c>
      <c r="AV106" s="92">
        <f aca="true" t="shared" si="154" ref="AV106:AV137">IF(OR(G106="",H106="",I106="",J106=""),"",MOD(INT((($J106+$I106*60)-($H106+$G106*60))/60),12))</f>
      </c>
      <c r="AW106" s="92">
        <f aca="true" t="shared" si="155" ref="AW106:AW137">IF(OR(G106="",H106="",I106="",J106=""),"",MOD(($J106+$I106*60)-($H106+$G106*60),60))</f>
      </c>
      <c r="AX106" s="92">
        <f aca="true" t="shared" si="156" ref="AX106:AX137">IF(B106="","",IF(CO106&gt;MaxLateness,AU106,MIN(AU106,INDEX(Penalties,CO106+1,1))))</f>
      </c>
      <c r="AY106" s="23"/>
      <c r="AZ106" s="93">
        <f aca="true" t="shared" si="157" ref="AZ106:AZ137">IF(ISERROR(AU106-AX106+AY106),0,IF(CM106=0,0,AU106-AX106+AY106))</f>
        <v>0</v>
      </c>
      <c r="BB106" s="5">
        <f aca="true" t="shared" si="158" ref="BB106:BB137">IF($B106="",0,K106*INDEX(ControlValues,BB$9,CODE($B106)-64))</f>
        <v>0</v>
      </c>
      <c r="BC106" s="5">
        <f aca="true" t="shared" si="159" ref="BC106:BC137">IF($B106="",0,L106*INDEX(ControlValues,BC$9,CODE($B106)-64))</f>
        <v>0</v>
      </c>
      <c r="BD106" s="5">
        <f aca="true" t="shared" si="160" ref="BD106:BD137">IF($B106="",0,M106*INDEX(ControlValues,BD$9,CODE($B106)-64))</f>
        <v>0</v>
      </c>
      <c r="BE106" s="5">
        <f aca="true" t="shared" si="161" ref="BE106:BE137">IF($B106="",0,N106*INDEX(ControlValues,BE$9,CODE($B106)-64))</f>
        <v>0</v>
      </c>
      <c r="BF106" s="5">
        <f aca="true" t="shared" si="162" ref="BF106:BF137">IF($B106="",0,O106*INDEX(ControlValues,BF$9,CODE($B106)-64))</f>
        <v>0</v>
      </c>
      <c r="BG106" s="5">
        <f aca="true" t="shared" si="163" ref="BG106:BG137">IF($B106="",0,P106*INDEX(ControlValues,BG$9,CODE($B106)-64))</f>
        <v>0</v>
      </c>
      <c r="BH106" s="5">
        <f aca="true" t="shared" si="164" ref="BH106:BH137">IF($B106="",0,Q106*INDEX(ControlValues,BH$9,CODE($B106)-64))</f>
        <v>0</v>
      </c>
      <c r="BI106" s="5">
        <f aca="true" t="shared" si="165" ref="BI106:BI137">IF($B106="",0,R106*INDEX(ControlValues,BI$9,CODE($B106)-64))</f>
        <v>0</v>
      </c>
      <c r="BJ106" s="5">
        <f aca="true" t="shared" si="166" ref="BJ106:BJ137">IF($B106="",0,S106*INDEX(ControlValues,BJ$9,CODE($B106)-64))</f>
        <v>0</v>
      </c>
      <c r="BK106" s="5">
        <f aca="true" t="shared" si="167" ref="BK106:BK137">IF($B106="",0,T106*INDEX(ControlValues,BK$9,CODE($B106)-64))</f>
        <v>0</v>
      </c>
      <c r="BL106" s="5">
        <f aca="true" t="shared" si="168" ref="BL106:BL137">IF($B106="",0,U106*INDEX(ControlValues,BL$9,CODE($B106)-64))</f>
        <v>0</v>
      </c>
      <c r="BM106" s="5">
        <f aca="true" t="shared" si="169" ref="BM106:BM137">IF($B106="",0,V106*INDEX(ControlValues,BM$9,CODE($B106)-64))</f>
        <v>0</v>
      </c>
      <c r="BN106" s="5">
        <f aca="true" t="shared" si="170" ref="BN106:BN137">IF($B106="",0,W106*INDEX(ControlValues,BN$9,CODE($B106)-64))</f>
        <v>0</v>
      </c>
      <c r="BO106" s="5">
        <f aca="true" t="shared" si="171" ref="BO106:BO137">IF($B106="",0,X106*INDEX(ControlValues,BO$9,CODE($B106)-64))</f>
        <v>0</v>
      </c>
      <c r="BP106" s="5">
        <f aca="true" t="shared" si="172" ref="BP106:BP137">IF($B106="",0,Y106*INDEX(ControlValues,BP$9,CODE($B106)-64))</f>
        <v>0</v>
      </c>
      <c r="BQ106" s="5">
        <f aca="true" t="shared" si="173" ref="BQ106:BQ137">IF($B106="",0,Z106*INDEX(ControlValues,BQ$9,CODE($B106)-64))</f>
        <v>0</v>
      </c>
      <c r="BR106" s="5">
        <f aca="true" t="shared" si="174" ref="BR106:BR137">IF($B106="",0,AA106*INDEX(ControlValues,BR$9,CODE($B106)-64))</f>
        <v>0</v>
      </c>
      <c r="BS106" s="5">
        <f aca="true" t="shared" si="175" ref="BS106:BS137">IF($B106="",0,AB106*INDEX(ControlValues,BS$9,CODE($B106)-64))</f>
        <v>0</v>
      </c>
      <c r="BT106" s="5">
        <f aca="true" t="shared" si="176" ref="BT106:BT137">IF($B106="",0,AC106*INDEX(ControlValues,BT$9,CODE($B106)-64))</f>
        <v>0</v>
      </c>
      <c r="BU106" s="5">
        <f aca="true" t="shared" si="177" ref="BU106:BU137">IF($B106="",0,AD106*INDEX(ControlValues,BU$9,CODE($B106)-64))</f>
        <v>0</v>
      </c>
      <c r="BV106" s="5">
        <f aca="true" t="shared" si="178" ref="BV106:BV137">IF($B106="",0,AE106*INDEX(ControlValues,BV$9,CODE($B106)-64))</f>
        <v>0</v>
      </c>
      <c r="BW106" s="5">
        <f aca="true" t="shared" si="179" ref="BW106:BW137">IF($B106="",0,AF106*INDEX(ControlValues,BW$9,CODE($B106)-64))</f>
        <v>0</v>
      </c>
      <c r="BX106" s="5">
        <f aca="true" t="shared" si="180" ref="BX106:BX137">IF($B106="",0,AG106*INDEX(ControlValues,BX$9,CODE($B106)-64))</f>
        <v>0</v>
      </c>
      <c r="BY106" s="5">
        <f aca="true" t="shared" si="181" ref="BY106:BY137">IF($B106="",0,AH106*INDEX(ControlValues,BY$9,CODE($B106)-64))</f>
        <v>0</v>
      </c>
      <c r="BZ106" s="5">
        <f aca="true" t="shared" si="182" ref="BZ106:BZ137">IF($B106="",0,AI106*INDEX(ControlValues,BZ$9,CODE($B106)-64))</f>
        <v>0</v>
      </c>
      <c r="CA106" s="5">
        <f aca="true" t="shared" si="183" ref="CA106:CA137">IF($B106="",0,AJ106*INDEX(ControlValues,CA$9,CODE($B106)-64))</f>
        <v>0</v>
      </c>
      <c r="CB106" s="5">
        <f aca="true" t="shared" si="184" ref="CB106:CB137">IF($B106="",0,AK106*INDEX(ControlValues,CB$9,CODE($B106)-64))</f>
        <v>0</v>
      </c>
      <c r="CC106" s="5">
        <f t="shared" si="138"/>
        <v>0</v>
      </c>
      <c r="CD106" s="5">
        <f t="shared" si="139"/>
        <v>0</v>
      </c>
      <c r="CE106" s="5">
        <f t="shared" si="140"/>
        <v>0</v>
      </c>
      <c r="CF106" s="5">
        <f t="shared" si="141"/>
        <v>0</v>
      </c>
      <c r="CG106" s="5">
        <f t="shared" si="142"/>
        <v>0</v>
      </c>
      <c r="CH106" s="5">
        <f t="shared" si="143"/>
        <v>0</v>
      </c>
      <c r="CI106" s="5">
        <f t="shared" si="144"/>
        <v>0</v>
      </c>
      <c r="CJ106" s="5">
        <f t="shared" si="145"/>
        <v>0</v>
      </c>
      <c r="CK106" s="5">
        <f t="shared" si="146"/>
        <v>0</v>
      </c>
      <c r="CM106" s="3">
        <f t="shared" si="147"/>
        <v>0</v>
      </c>
      <c r="CN106" s="3">
        <f aca="true" t="shared" si="185" ref="CN106:CN137">IF(D106="","",(INDEX(TimeLimitMins,1,CODE($B106)-64)+60*INDEX(TimeLimitHours,1,CODE($B106)-64)))</f>
      </c>
      <c r="CO106" s="5">
        <f t="shared" si="148"/>
      </c>
      <c r="CQ106" s="8">
        <f aca="true" t="shared" si="186" ref="CQ106:CQ137">IF(ISNA(VLOOKUP($A106,Entries,4,FALSE)),"",TRIM(CLEAN(VLOOKUP($A106,Entries,3,FALSE))))</f>
      </c>
      <c r="CR106" s="5">
        <f aca="true" t="shared" si="187" ref="CR106:CR137">IF(OR($D106="Solo",$D106=""),"",TRIM((CLEAN(VLOOKUP($A106,Entries,24,FALSE)))))</f>
      </c>
    </row>
    <row r="107" spans="1:96" ht="12.75">
      <c r="A107" s="88">
        <v>98</v>
      </c>
      <c r="B107" s="9">
        <f t="shared" si="149"/>
      </c>
      <c r="C107" s="9">
        <f aca="true" t="shared" si="188" ref="C107:C138">IF(ISNA(VLOOKUP(A107,Entries,9,FALSE)),"",VLOOKUP(A107,Entries,9,FALSE))</f>
      </c>
      <c r="D107" s="9">
        <f t="shared" si="150"/>
      </c>
      <c r="E107" s="89">
        <f t="shared" si="151"/>
      </c>
      <c r="F107" s="90">
        <f t="shared" si="152"/>
      </c>
      <c r="G107" s="29"/>
      <c r="H107" s="32"/>
      <c r="I107" s="29"/>
      <c r="J107" s="35"/>
      <c r="K107" s="39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40"/>
      <c r="AU107" s="91">
        <f t="shared" si="153"/>
        <v>0</v>
      </c>
      <c r="AV107" s="92">
        <f t="shared" si="154"/>
      </c>
      <c r="AW107" s="92">
        <f t="shared" si="155"/>
      </c>
      <c r="AX107" s="92">
        <f t="shared" si="156"/>
      </c>
      <c r="AY107" s="23"/>
      <c r="AZ107" s="93">
        <f t="shared" si="157"/>
        <v>0</v>
      </c>
      <c r="BB107" s="5">
        <f t="shared" si="158"/>
        <v>0</v>
      </c>
      <c r="BC107" s="5">
        <f t="shared" si="159"/>
        <v>0</v>
      </c>
      <c r="BD107" s="5">
        <f t="shared" si="160"/>
        <v>0</v>
      </c>
      <c r="BE107" s="5">
        <f t="shared" si="161"/>
        <v>0</v>
      </c>
      <c r="BF107" s="5">
        <f t="shared" si="162"/>
        <v>0</v>
      </c>
      <c r="BG107" s="5">
        <f t="shared" si="163"/>
        <v>0</v>
      </c>
      <c r="BH107" s="5">
        <f t="shared" si="164"/>
        <v>0</v>
      </c>
      <c r="BI107" s="5">
        <f t="shared" si="165"/>
        <v>0</v>
      </c>
      <c r="BJ107" s="5">
        <f t="shared" si="166"/>
        <v>0</v>
      </c>
      <c r="BK107" s="5">
        <f t="shared" si="167"/>
        <v>0</v>
      </c>
      <c r="BL107" s="5">
        <f t="shared" si="168"/>
        <v>0</v>
      </c>
      <c r="BM107" s="5">
        <f t="shared" si="169"/>
        <v>0</v>
      </c>
      <c r="BN107" s="5">
        <f t="shared" si="170"/>
        <v>0</v>
      </c>
      <c r="BO107" s="5">
        <f t="shared" si="171"/>
        <v>0</v>
      </c>
      <c r="BP107" s="5">
        <f t="shared" si="172"/>
        <v>0</v>
      </c>
      <c r="BQ107" s="5">
        <f t="shared" si="173"/>
        <v>0</v>
      </c>
      <c r="BR107" s="5">
        <f t="shared" si="174"/>
        <v>0</v>
      </c>
      <c r="BS107" s="5">
        <f t="shared" si="175"/>
        <v>0</v>
      </c>
      <c r="BT107" s="5">
        <f t="shared" si="176"/>
        <v>0</v>
      </c>
      <c r="BU107" s="5">
        <f t="shared" si="177"/>
        <v>0</v>
      </c>
      <c r="BV107" s="5">
        <f t="shared" si="178"/>
        <v>0</v>
      </c>
      <c r="BW107" s="5">
        <f t="shared" si="179"/>
        <v>0</v>
      </c>
      <c r="BX107" s="5">
        <f t="shared" si="180"/>
        <v>0</v>
      </c>
      <c r="BY107" s="5">
        <f t="shared" si="181"/>
        <v>0</v>
      </c>
      <c r="BZ107" s="5">
        <f t="shared" si="182"/>
        <v>0</v>
      </c>
      <c r="CA107" s="5">
        <f t="shared" si="183"/>
        <v>0</v>
      </c>
      <c r="CB107" s="5">
        <f t="shared" si="184"/>
        <v>0</v>
      </c>
      <c r="CC107" s="5">
        <f t="shared" si="138"/>
        <v>0</v>
      </c>
      <c r="CD107" s="5">
        <f t="shared" si="139"/>
        <v>0</v>
      </c>
      <c r="CE107" s="5">
        <f t="shared" si="140"/>
        <v>0</v>
      </c>
      <c r="CF107" s="5">
        <f t="shared" si="141"/>
        <v>0</v>
      </c>
      <c r="CG107" s="5">
        <f t="shared" si="142"/>
        <v>0</v>
      </c>
      <c r="CH107" s="5">
        <f t="shared" si="143"/>
        <v>0</v>
      </c>
      <c r="CI107" s="5">
        <f t="shared" si="144"/>
        <v>0</v>
      </c>
      <c r="CJ107" s="5">
        <f t="shared" si="145"/>
        <v>0</v>
      </c>
      <c r="CK107" s="5">
        <f t="shared" si="146"/>
        <v>0</v>
      </c>
      <c r="CM107" s="3">
        <f t="shared" si="147"/>
        <v>0</v>
      </c>
      <c r="CN107" s="3">
        <f t="shared" si="185"/>
      </c>
      <c r="CO107" s="5">
        <f t="shared" si="148"/>
      </c>
      <c r="CQ107" s="8">
        <f t="shared" si="186"/>
      </c>
      <c r="CR107" s="5">
        <f t="shared" si="187"/>
      </c>
    </row>
    <row r="108" spans="1:96" ht="12.75">
      <c r="A108" s="88">
        <v>99</v>
      </c>
      <c r="B108" s="9">
        <f t="shared" si="149"/>
      </c>
      <c r="C108" s="9">
        <f t="shared" si="188"/>
      </c>
      <c r="D108" s="9">
        <f t="shared" si="150"/>
      </c>
      <c r="E108" s="89">
        <f t="shared" si="151"/>
      </c>
      <c r="F108" s="90">
        <f t="shared" si="152"/>
      </c>
      <c r="G108" s="29"/>
      <c r="H108" s="32"/>
      <c r="I108" s="29"/>
      <c r="J108" s="35"/>
      <c r="K108" s="39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40"/>
      <c r="AU108" s="91">
        <f t="shared" si="153"/>
        <v>0</v>
      </c>
      <c r="AV108" s="92">
        <f t="shared" si="154"/>
      </c>
      <c r="AW108" s="92">
        <f t="shared" si="155"/>
      </c>
      <c r="AX108" s="92">
        <f t="shared" si="156"/>
      </c>
      <c r="AY108" s="23"/>
      <c r="AZ108" s="93">
        <f t="shared" si="157"/>
        <v>0</v>
      </c>
      <c r="BB108" s="5">
        <f t="shared" si="158"/>
        <v>0</v>
      </c>
      <c r="BC108" s="5">
        <f t="shared" si="159"/>
        <v>0</v>
      </c>
      <c r="BD108" s="5">
        <f t="shared" si="160"/>
        <v>0</v>
      </c>
      <c r="BE108" s="5">
        <f t="shared" si="161"/>
        <v>0</v>
      </c>
      <c r="BF108" s="5">
        <f t="shared" si="162"/>
        <v>0</v>
      </c>
      <c r="BG108" s="5">
        <f t="shared" si="163"/>
        <v>0</v>
      </c>
      <c r="BH108" s="5">
        <f t="shared" si="164"/>
        <v>0</v>
      </c>
      <c r="BI108" s="5">
        <f t="shared" si="165"/>
        <v>0</v>
      </c>
      <c r="BJ108" s="5">
        <f t="shared" si="166"/>
        <v>0</v>
      </c>
      <c r="BK108" s="5">
        <f t="shared" si="167"/>
        <v>0</v>
      </c>
      <c r="BL108" s="5">
        <f t="shared" si="168"/>
        <v>0</v>
      </c>
      <c r="BM108" s="5">
        <f t="shared" si="169"/>
        <v>0</v>
      </c>
      <c r="BN108" s="5">
        <f t="shared" si="170"/>
        <v>0</v>
      </c>
      <c r="BO108" s="5">
        <f t="shared" si="171"/>
        <v>0</v>
      </c>
      <c r="BP108" s="5">
        <f t="shared" si="172"/>
        <v>0</v>
      </c>
      <c r="BQ108" s="5">
        <f t="shared" si="173"/>
        <v>0</v>
      </c>
      <c r="BR108" s="5">
        <f t="shared" si="174"/>
        <v>0</v>
      </c>
      <c r="BS108" s="5">
        <f t="shared" si="175"/>
        <v>0</v>
      </c>
      <c r="BT108" s="5">
        <f t="shared" si="176"/>
        <v>0</v>
      </c>
      <c r="BU108" s="5">
        <f t="shared" si="177"/>
        <v>0</v>
      </c>
      <c r="BV108" s="5">
        <f t="shared" si="178"/>
        <v>0</v>
      </c>
      <c r="BW108" s="5">
        <f t="shared" si="179"/>
        <v>0</v>
      </c>
      <c r="BX108" s="5">
        <f t="shared" si="180"/>
        <v>0</v>
      </c>
      <c r="BY108" s="5">
        <f t="shared" si="181"/>
        <v>0</v>
      </c>
      <c r="BZ108" s="5">
        <f t="shared" si="182"/>
        <v>0</v>
      </c>
      <c r="CA108" s="5">
        <f t="shared" si="183"/>
        <v>0</v>
      </c>
      <c r="CB108" s="5">
        <f t="shared" si="184"/>
        <v>0</v>
      </c>
      <c r="CC108" s="5">
        <f t="shared" si="138"/>
        <v>0</v>
      </c>
      <c r="CD108" s="5">
        <f t="shared" si="139"/>
        <v>0</v>
      </c>
      <c r="CE108" s="5">
        <f t="shared" si="140"/>
        <v>0</v>
      </c>
      <c r="CF108" s="5">
        <f t="shared" si="141"/>
        <v>0</v>
      </c>
      <c r="CG108" s="5">
        <f t="shared" si="142"/>
        <v>0</v>
      </c>
      <c r="CH108" s="5">
        <f t="shared" si="143"/>
        <v>0</v>
      </c>
      <c r="CI108" s="5">
        <f t="shared" si="144"/>
        <v>0</v>
      </c>
      <c r="CJ108" s="5">
        <f t="shared" si="145"/>
        <v>0</v>
      </c>
      <c r="CK108" s="5">
        <f t="shared" si="146"/>
        <v>0</v>
      </c>
      <c r="CM108" s="3">
        <f t="shared" si="147"/>
        <v>0</v>
      </c>
      <c r="CN108" s="3">
        <f t="shared" si="185"/>
      </c>
      <c r="CO108" s="5">
        <f t="shared" si="148"/>
      </c>
      <c r="CQ108" s="8">
        <f t="shared" si="186"/>
      </c>
      <c r="CR108" s="5">
        <f t="shared" si="187"/>
      </c>
    </row>
    <row r="109" spans="1:96" ht="12.75">
      <c r="A109" s="88">
        <v>100</v>
      </c>
      <c r="B109" s="9">
        <f t="shared" si="149"/>
      </c>
      <c r="C109" s="9">
        <f t="shared" si="188"/>
      </c>
      <c r="D109" s="9">
        <f t="shared" si="150"/>
      </c>
      <c r="E109" s="89">
        <f t="shared" si="151"/>
      </c>
      <c r="F109" s="90">
        <f t="shared" si="152"/>
      </c>
      <c r="G109" s="29"/>
      <c r="H109" s="32"/>
      <c r="I109" s="29"/>
      <c r="J109" s="35"/>
      <c r="K109" s="39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40"/>
      <c r="AU109" s="91">
        <f t="shared" si="153"/>
        <v>0</v>
      </c>
      <c r="AV109" s="92">
        <f t="shared" si="154"/>
      </c>
      <c r="AW109" s="92">
        <f t="shared" si="155"/>
      </c>
      <c r="AX109" s="92">
        <f t="shared" si="156"/>
      </c>
      <c r="AY109" s="23"/>
      <c r="AZ109" s="93">
        <f t="shared" si="157"/>
        <v>0</v>
      </c>
      <c r="BB109" s="5">
        <f t="shared" si="158"/>
        <v>0</v>
      </c>
      <c r="BC109" s="5">
        <f t="shared" si="159"/>
        <v>0</v>
      </c>
      <c r="BD109" s="5">
        <f t="shared" si="160"/>
        <v>0</v>
      </c>
      <c r="BE109" s="5">
        <f t="shared" si="161"/>
        <v>0</v>
      </c>
      <c r="BF109" s="5">
        <f t="shared" si="162"/>
        <v>0</v>
      </c>
      <c r="BG109" s="5">
        <f t="shared" si="163"/>
        <v>0</v>
      </c>
      <c r="BH109" s="5">
        <f t="shared" si="164"/>
        <v>0</v>
      </c>
      <c r="BI109" s="5">
        <f t="shared" si="165"/>
        <v>0</v>
      </c>
      <c r="BJ109" s="5">
        <f t="shared" si="166"/>
        <v>0</v>
      </c>
      <c r="BK109" s="5">
        <f t="shared" si="167"/>
        <v>0</v>
      </c>
      <c r="BL109" s="5">
        <f t="shared" si="168"/>
        <v>0</v>
      </c>
      <c r="BM109" s="5">
        <f t="shared" si="169"/>
        <v>0</v>
      </c>
      <c r="BN109" s="5">
        <f t="shared" si="170"/>
        <v>0</v>
      </c>
      <c r="BO109" s="5">
        <f t="shared" si="171"/>
        <v>0</v>
      </c>
      <c r="BP109" s="5">
        <f t="shared" si="172"/>
        <v>0</v>
      </c>
      <c r="BQ109" s="5">
        <f t="shared" si="173"/>
        <v>0</v>
      </c>
      <c r="BR109" s="5">
        <f t="shared" si="174"/>
        <v>0</v>
      </c>
      <c r="BS109" s="5">
        <f t="shared" si="175"/>
        <v>0</v>
      </c>
      <c r="BT109" s="5">
        <f t="shared" si="176"/>
        <v>0</v>
      </c>
      <c r="BU109" s="5">
        <f t="shared" si="177"/>
        <v>0</v>
      </c>
      <c r="BV109" s="5">
        <f t="shared" si="178"/>
        <v>0</v>
      </c>
      <c r="BW109" s="5">
        <f t="shared" si="179"/>
        <v>0</v>
      </c>
      <c r="BX109" s="5">
        <f t="shared" si="180"/>
        <v>0</v>
      </c>
      <c r="BY109" s="5">
        <f t="shared" si="181"/>
        <v>0</v>
      </c>
      <c r="BZ109" s="5">
        <f t="shared" si="182"/>
        <v>0</v>
      </c>
      <c r="CA109" s="5">
        <f t="shared" si="183"/>
        <v>0</v>
      </c>
      <c r="CB109" s="5">
        <f t="shared" si="184"/>
        <v>0</v>
      </c>
      <c r="CC109" s="5">
        <f t="shared" si="138"/>
        <v>0</v>
      </c>
      <c r="CD109" s="5">
        <f t="shared" si="139"/>
        <v>0</v>
      </c>
      <c r="CE109" s="5">
        <f t="shared" si="140"/>
        <v>0</v>
      </c>
      <c r="CF109" s="5">
        <f t="shared" si="141"/>
        <v>0</v>
      </c>
      <c r="CG109" s="5">
        <f t="shared" si="142"/>
        <v>0</v>
      </c>
      <c r="CH109" s="5">
        <f t="shared" si="143"/>
        <v>0</v>
      </c>
      <c r="CI109" s="5">
        <f t="shared" si="144"/>
        <v>0</v>
      </c>
      <c r="CJ109" s="5">
        <f t="shared" si="145"/>
        <v>0</v>
      </c>
      <c r="CK109" s="5">
        <f t="shared" si="146"/>
        <v>0</v>
      </c>
      <c r="CM109" s="3">
        <f t="shared" si="147"/>
        <v>0</v>
      </c>
      <c r="CN109" s="3">
        <f t="shared" si="185"/>
      </c>
      <c r="CO109" s="5">
        <f t="shared" si="148"/>
      </c>
      <c r="CQ109" s="8">
        <f t="shared" si="186"/>
      </c>
      <c r="CR109" s="5">
        <f t="shared" si="187"/>
      </c>
    </row>
    <row r="110" spans="1:96" ht="12.75">
      <c r="A110" s="88">
        <v>101</v>
      </c>
      <c r="B110" s="9">
        <f t="shared" si="149"/>
      </c>
      <c r="C110" s="9">
        <f t="shared" si="188"/>
      </c>
      <c r="D110" s="9">
        <f t="shared" si="150"/>
      </c>
      <c r="E110" s="89">
        <f t="shared" si="151"/>
      </c>
      <c r="F110" s="90">
        <f t="shared" si="152"/>
      </c>
      <c r="G110" s="29"/>
      <c r="H110" s="32"/>
      <c r="I110" s="29"/>
      <c r="J110" s="35"/>
      <c r="K110" s="39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40"/>
      <c r="AU110" s="91">
        <f t="shared" si="153"/>
        <v>0</v>
      </c>
      <c r="AV110" s="92">
        <f t="shared" si="154"/>
      </c>
      <c r="AW110" s="92">
        <f t="shared" si="155"/>
      </c>
      <c r="AX110" s="92">
        <f t="shared" si="156"/>
      </c>
      <c r="AY110" s="23"/>
      <c r="AZ110" s="93">
        <f t="shared" si="157"/>
        <v>0</v>
      </c>
      <c r="BB110" s="5">
        <f t="shared" si="158"/>
        <v>0</v>
      </c>
      <c r="BC110" s="5">
        <f t="shared" si="159"/>
        <v>0</v>
      </c>
      <c r="BD110" s="5">
        <f t="shared" si="160"/>
        <v>0</v>
      </c>
      <c r="BE110" s="5">
        <f t="shared" si="161"/>
        <v>0</v>
      </c>
      <c r="BF110" s="5">
        <f t="shared" si="162"/>
        <v>0</v>
      </c>
      <c r="BG110" s="5">
        <f t="shared" si="163"/>
        <v>0</v>
      </c>
      <c r="BH110" s="5">
        <f t="shared" si="164"/>
        <v>0</v>
      </c>
      <c r="BI110" s="5">
        <f t="shared" si="165"/>
        <v>0</v>
      </c>
      <c r="BJ110" s="5">
        <f t="shared" si="166"/>
        <v>0</v>
      </c>
      <c r="BK110" s="5">
        <f t="shared" si="167"/>
        <v>0</v>
      </c>
      <c r="BL110" s="5">
        <f t="shared" si="168"/>
        <v>0</v>
      </c>
      <c r="BM110" s="5">
        <f t="shared" si="169"/>
        <v>0</v>
      </c>
      <c r="BN110" s="5">
        <f t="shared" si="170"/>
        <v>0</v>
      </c>
      <c r="BO110" s="5">
        <f t="shared" si="171"/>
        <v>0</v>
      </c>
      <c r="BP110" s="5">
        <f t="shared" si="172"/>
        <v>0</v>
      </c>
      <c r="BQ110" s="5">
        <f t="shared" si="173"/>
        <v>0</v>
      </c>
      <c r="BR110" s="5">
        <f t="shared" si="174"/>
        <v>0</v>
      </c>
      <c r="BS110" s="5">
        <f t="shared" si="175"/>
        <v>0</v>
      </c>
      <c r="BT110" s="5">
        <f t="shared" si="176"/>
        <v>0</v>
      </c>
      <c r="BU110" s="5">
        <f t="shared" si="177"/>
        <v>0</v>
      </c>
      <c r="BV110" s="5">
        <f t="shared" si="178"/>
        <v>0</v>
      </c>
      <c r="BW110" s="5">
        <f t="shared" si="179"/>
        <v>0</v>
      </c>
      <c r="BX110" s="5">
        <f t="shared" si="180"/>
        <v>0</v>
      </c>
      <c r="BY110" s="5">
        <f t="shared" si="181"/>
        <v>0</v>
      </c>
      <c r="BZ110" s="5">
        <f t="shared" si="182"/>
        <v>0</v>
      </c>
      <c r="CA110" s="5">
        <f t="shared" si="183"/>
        <v>0</v>
      </c>
      <c r="CB110" s="5">
        <f t="shared" si="184"/>
        <v>0</v>
      </c>
      <c r="CC110" s="5">
        <f t="shared" si="138"/>
        <v>0</v>
      </c>
      <c r="CD110" s="5">
        <f t="shared" si="139"/>
        <v>0</v>
      </c>
      <c r="CE110" s="5">
        <f t="shared" si="140"/>
        <v>0</v>
      </c>
      <c r="CF110" s="5">
        <f t="shared" si="141"/>
        <v>0</v>
      </c>
      <c r="CG110" s="5">
        <f t="shared" si="142"/>
        <v>0</v>
      </c>
      <c r="CH110" s="5">
        <f t="shared" si="143"/>
        <v>0</v>
      </c>
      <c r="CI110" s="5">
        <f t="shared" si="144"/>
        <v>0</v>
      </c>
      <c r="CJ110" s="5">
        <f t="shared" si="145"/>
        <v>0</v>
      </c>
      <c r="CK110" s="5">
        <f t="shared" si="146"/>
        <v>0</v>
      </c>
      <c r="CM110" s="3">
        <f t="shared" si="147"/>
        <v>0</v>
      </c>
      <c r="CN110" s="3">
        <f t="shared" si="185"/>
      </c>
      <c r="CO110" s="5">
        <f t="shared" si="148"/>
      </c>
      <c r="CQ110" s="8">
        <f t="shared" si="186"/>
      </c>
      <c r="CR110" s="5">
        <f t="shared" si="187"/>
      </c>
    </row>
    <row r="111" spans="1:96" ht="12.75">
      <c r="A111" s="88">
        <v>102</v>
      </c>
      <c r="B111" s="9">
        <f t="shared" si="149"/>
      </c>
      <c r="C111" s="9">
        <f t="shared" si="188"/>
      </c>
      <c r="D111" s="9">
        <f t="shared" si="150"/>
      </c>
      <c r="E111" s="89">
        <f t="shared" si="151"/>
      </c>
      <c r="F111" s="90">
        <f t="shared" si="152"/>
      </c>
      <c r="G111" s="29"/>
      <c r="H111" s="32"/>
      <c r="I111" s="29"/>
      <c r="J111" s="35"/>
      <c r="K111" s="39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40"/>
      <c r="AU111" s="91">
        <f t="shared" si="153"/>
        <v>0</v>
      </c>
      <c r="AV111" s="92">
        <f t="shared" si="154"/>
      </c>
      <c r="AW111" s="92">
        <f t="shared" si="155"/>
      </c>
      <c r="AX111" s="92">
        <f t="shared" si="156"/>
      </c>
      <c r="AY111" s="23"/>
      <c r="AZ111" s="93">
        <f t="shared" si="157"/>
        <v>0</v>
      </c>
      <c r="BB111" s="5">
        <f t="shared" si="158"/>
        <v>0</v>
      </c>
      <c r="BC111" s="5">
        <f t="shared" si="159"/>
        <v>0</v>
      </c>
      <c r="BD111" s="5">
        <f t="shared" si="160"/>
        <v>0</v>
      </c>
      <c r="BE111" s="5">
        <f t="shared" si="161"/>
        <v>0</v>
      </c>
      <c r="BF111" s="5">
        <f t="shared" si="162"/>
        <v>0</v>
      </c>
      <c r="BG111" s="5">
        <f t="shared" si="163"/>
        <v>0</v>
      </c>
      <c r="BH111" s="5">
        <f t="shared" si="164"/>
        <v>0</v>
      </c>
      <c r="BI111" s="5">
        <f t="shared" si="165"/>
        <v>0</v>
      </c>
      <c r="BJ111" s="5">
        <f t="shared" si="166"/>
        <v>0</v>
      </c>
      <c r="BK111" s="5">
        <f t="shared" si="167"/>
        <v>0</v>
      </c>
      <c r="BL111" s="5">
        <f t="shared" si="168"/>
        <v>0</v>
      </c>
      <c r="BM111" s="5">
        <f t="shared" si="169"/>
        <v>0</v>
      </c>
      <c r="BN111" s="5">
        <f t="shared" si="170"/>
        <v>0</v>
      </c>
      <c r="BO111" s="5">
        <f t="shared" si="171"/>
        <v>0</v>
      </c>
      <c r="BP111" s="5">
        <f t="shared" si="172"/>
        <v>0</v>
      </c>
      <c r="BQ111" s="5">
        <f t="shared" si="173"/>
        <v>0</v>
      </c>
      <c r="BR111" s="5">
        <f t="shared" si="174"/>
        <v>0</v>
      </c>
      <c r="BS111" s="5">
        <f t="shared" si="175"/>
        <v>0</v>
      </c>
      <c r="BT111" s="5">
        <f t="shared" si="176"/>
        <v>0</v>
      </c>
      <c r="BU111" s="5">
        <f t="shared" si="177"/>
        <v>0</v>
      </c>
      <c r="BV111" s="5">
        <f t="shared" si="178"/>
        <v>0</v>
      </c>
      <c r="BW111" s="5">
        <f t="shared" si="179"/>
        <v>0</v>
      </c>
      <c r="BX111" s="5">
        <f t="shared" si="180"/>
        <v>0</v>
      </c>
      <c r="BY111" s="5">
        <f t="shared" si="181"/>
        <v>0</v>
      </c>
      <c r="BZ111" s="5">
        <f t="shared" si="182"/>
        <v>0</v>
      </c>
      <c r="CA111" s="5">
        <f t="shared" si="183"/>
        <v>0</v>
      </c>
      <c r="CB111" s="5">
        <f t="shared" si="184"/>
        <v>0</v>
      </c>
      <c r="CC111" s="5">
        <f t="shared" si="138"/>
        <v>0</v>
      </c>
      <c r="CD111" s="5">
        <f t="shared" si="139"/>
        <v>0</v>
      </c>
      <c r="CE111" s="5">
        <f t="shared" si="140"/>
        <v>0</v>
      </c>
      <c r="CF111" s="5">
        <f t="shared" si="141"/>
        <v>0</v>
      </c>
      <c r="CG111" s="5">
        <f t="shared" si="142"/>
        <v>0</v>
      </c>
      <c r="CH111" s="5">
        <f t="shared" si="143"/>
        <v>0</v>
      </c>
      <c r="CI111" s="5">
        <f t="shared" si="144"/>
        <v>0</v>
      </c>
      <c r="CJ111" s="5">
        <f t="shared" si="145"/>
        <v>0</v>
      </c>
      <c r="CK111" s="5">
        <f t="shared" si="146"/>
        <v>0</v>
      </c>
      <c r="CM111" s="3">
        <f t="shared" si="147"/>
        <v>0</v>
      </c>
      <c r="CN111" s="3">
        <f t="shared" si="185"/>
      </c>
      <c r="CO111" s="5">
        <f t="shared" si="148"/>
      </c>
      <c r="CQ111" s="8">
        <f t="shared" si="186"/>
      </c>
      <c r="CR111" s="5">
        <f t="shared" si="187"/>
      </c>
    </row>
    <row r="112" spans="1:96" ht="12.75">
      <c r="A112" s="88">
        <v>103</v>
      </c>
      <c r="B112" s="9">
        <f t="shared" si="149"/>
      </c>
      <c r="C112" s="9">
        <f t="shared" si="188"/>
      </c>
      <c r="D112" s="9">
        <f t="shared" si="150"/>
      </c>
      <c r="E112" s="89">
        <f t="shared" si="151"/>
      </c>
      <c r="F112" s="90">
        <f t="shared" si="152"/>
      </c>
      <c r="G112" s="29"/>
      <c r="H112" s="32"/>
      <c r="I112" s="29"/>
      <c r="J112" s="35"/>
      <c r="K112" s="39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40"/>
      <c r="AU112" s="91">
        <f t="shared" si="153"/>
        <v>0</v>
      </c>
      <c r="AV112" s="92">
        <f t="shared" si="154"/>
      </c>
      <c r="AW112" s="92">
        <f t="shared" si="155"/>
      </c>
      <c r="AX112" s="92">
        <f t="shared" si="156"/>
      </c>
      <c r="AY112" s="23"/>
      <c r="AZ112" s="93">
        <f t="shared" si="157"/>
        <v>0</v>
      </c>
      <c r="BB112" s="5">
        <f t="shared" si="158"/>
        <v>0</v>
      </c>
      <c r="BC112" s="5">
        <f t="shared" si="159"/>
        <v>0</v>
      </c>
      <c r="BD112" s="5">
        <f t="shared" si="160"/>
        <v>0</v>
      </c>
      <c r="BE112" s="5">
        <f t="shared" si="161"/>
        <v>0</v>
      </c>
      <c r="BF112" s="5">
        <f t="shared" si="162"/>
        <v>0</v>
      </c>
      <c r="BG112" s="5">
        <f t="shared" si="163"/>
        <v>0</v>
      </c>
      <c r="BH112" s="5">
        <f t="shared" si="164"/>
        <v>0</v>
      </c>
      <c r="BI112" s="5">
        <f t="shared" si="165"/>
        <v>0</v>
      </c>
      <c r="BJ112" s="5">
        <f t="shared" si="166"/>
        <v>0</v>
      </c>
      <c r="BK112" s="5">
        <f t="shared" si="167"/>
        <v>0</v>
      </c>
      <c r="BL112" s="5">
        <f t="shared" si="168"/>
        <v>0</v>
      </c>
      <c r="BM112" s="5">
        <f t="shared" si="169"/>
        <v>0</v>
      </c>
      <c r="BN112" s="5">
        <f t="shared" si="170"/>
        <v>0</v>
      </c>
      <c r="BO112" s="5">
        <f t="shared" si="171"/>
        <v>0</v>
      </c>
      <c r="BP112" s="5">
        <f t="shared" si="172"/>
        <v>0</v>
      </c>
      <c r="BQ112" s="5">
        <f t="shared" si="173"/>
        <v>0</v>
      </c>
      <c r="BR112" s="5">
        <f t="shared" si="174"/>
        <v>0</v>
      </c>
      <c r="BS112" s="5">
        <f t="shared" si="175"/>
        <v>0</v>
      </c>
      <c r="BT112" s="5">
        <f t="shared" si="176"/>
        <v>0</v>
      </c>
      <c r="BU112" s="5">
        <f t="shared" si="177"/>
        <v>0</v>
      </c>
      <c r="BV112" s="5">
        <f t="shared" si="178"/>
        <v>0</v>
      </c>
      <c r="BW112" s="5">
        <f t="shared" si="179"/>
        <v>0</v>
      </c>
      <c r="BX112" s="5">
        <f t="shared" si="180"/>
        <v>0</v>
      </c>
      <c r="BY112" s="5">
        <f t="shared" si="181"/>
        <v>0</v>
      </c>
      <c r="BZ112" s="5">
        <f t="shared" si="182"/>
        <v>0</v>
      </c>
      <c r="CA112" s="5">
        <f t="shared" si="183"/>
        <v>0</v>
      </c>
      <c r="CB112" s="5">
        <f t="shared" si="184"/>
        <v>0</v>
      </c>
      <c r="CC112" s="5">
        <f t="shared" si="138"/>
        <v>0</v>
      </c>
      <c r="CD112" s="5">
        <f t="shared" si="139"/>
        <v>0</v>
      </c>
      <c r="CE112" s="5">
        <f t="shared" si="140"/>
        <v>0</v>
      </c>
      <c r="CF112" s="5">
        <f t="shared" si="141"/>
        <v>0</v>
      </c>
      <c r="CG112" s="5">
        <f t="shared" si="142"/>
        <v>0</v>
      </c>
      <c r="CH112" s="5">
        <f t="shared" si="143"/>
        <v>0</v>
      </c>
      <c r="CI112" s="5">
        <f t="shared" si="144"/>
        <v>0</v>
      </c>
      <c r="CJ112" s="5">
        <f t="shared" si="145"/>
        <v>0</v>
      </c>
      <c r="CK112" s="5">
        <f t="shared" si="146"/>
        <v>0</v>
      </c>
      <c r="CM112" s="3">
        <f t="shared" si="147"/>
        <v>0</v>
      </c>
      <c r="CN112" s="3">
        <f t="shared" si="185"/>
      </c>
      <c r="CO112" s="5">
        <f t="shared" si="148"/>
      </c>
      <c r="CQ112" s="8">
        <f t="shared" si="186"/>
      </c>
      <c r="CR112" s="5">
        <f t="shared" si="187"/>
      </c>
    </row>
    <row r="113" spans="1:96" ht="12.75">
      <c r="A113" s="88">
        <v>104</v>
      </c>
      <c r="B113" s="9">
        <f t="shared" si="149"/>
      </c>
      <c r="C113" s="9">
        <f t="shared" si="188"/>
      </c>
      <c r="D113" s="9">
        <f t="shared" si="150"/>
      </c>
      <c r="E113" s="89">
        <f t="shared" si="151"/>
      </c>
      <c r="F113" s="90">
        <f t="shared" si="152"/>
      </c>
      <c r="G113" s="29"/>
      <c r="H113" s="32"/>
      <c r="I113" s="29"/>
      <c r="J113" s="35"/>
      <c r="K113" s="39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40"/>
      <c r="AU113" s="91">
        <f t="shared" si="153"/>
        <v>0</v>
      </c>
      <c r="AV113" s="92">
        <f t="shared" si="154"/>
      </c>
      <c r="AW113" s="92">
        <f t="shared" si="155"/>
      </c>
      <c r="AX113" s="92">
        <f t="shared" si="156"/>
      </c>
      <c r="AY113" s="23"/>
      <c r="AZ113" s="93">
        <f t="shared" si="157"/>
        <v>0</v>
      </c>
      <c r="BB113" s="5">
        <f t="shared" si="158"/>
        <v>0</v>
      </c>
      <c r="BC113" s="5">
        <f t="shared" si="159"/>
        <v>0</v>
      </c>
      <c r="BD113" s="5">
        <f t="shared" si="160"/>
        <v>0</v>
      </c>
      <c r="BE113" s="5">
        <f t="shared" si="161"/>
        <v>0</v>
      </c>
      <c r="BF113" s="5">
        <f t="shared" si="162"/>
        <v>0</v>
      </c>
      <c r="BG113" s="5">
        <f t="shared" si="163"/>
        <v>0</v>
      </c>
      <c r="BH113" s="5">
        <f t="shared" si="164"/>
        <v>0</v>
      </c>
      <c r="BI113" s="5">
        <f t="shared" si="165"/>
        <v>0</v>
      </c>
      <c r="BJ113" s="5">
        <f t="shared" si="166"/>
        <v>0</v>
      </c>
      <c r="BK113" s="5">
        <f t="shared" si="167"/>
        <v>0</v>
      </c>
      <c r="BL113" s="5">
        <f t="shared" si="168"/>
        <v>0</v>
      </c>
      <c r="BM113" s="5">
        <f t="shared" si="169"/>
        <v>0</v>
      </c>
      <c r="BN113" s="5">
        <f t="shared" si="170"/>
        <v>0</v>
      </c>
      <c r="BO113" s="5">
        <f t="shared" si="171"/>
        <v>0</v>
      </c>
      <c r="BP113" s="5">
        <f t="shared" si="172"/>
        <v>0</v>
      </c>
      <c r="BQ113" s="5">
        <f t="shared" si="173"/>
        <v>0</v>
      </c>
      <c r="BR113" s="5">
        <f t="shared" si="174"/>
        <v>0</v>
      </c>
      <c r="BS113" s="5">
        <f t="shared" si="175"/>
        <v>0</v>
      </c>
      <c r="BT113" s="5">
        <f t="shared" si="176"/>
        <v>0</v>
      </c>
      <c r="BU113" s="5">
        <f t="shared" si="177"/>
        <v>0</v>
      </c>
      <c r="BV113" s="5">
        <f t="shared" si="178"/>
        <v>0</v>
      </c>
      <c r="BW113" s="5">
        <f t="shared" si="179"/>
        <v>0</v>
      </c>
      <c r="BX113" s="5">
        <f t="shared" si="180"/>
        <v>0</v>
      </c>
      <c r="BY113" s="5">
        <f t="shared" si="181"/>
        <v>0</v>
      </c>
      <c r="BZ113" s="5">
        <f t="shared" si="182"/>
        <v>0</v>
      </c>
      <c r="CA113" s="5">
        <f t="shared" si="183"/>
        <v>0</v>
      </c>
      <c r="CB113" s="5">
        <f t="shared" si="184"/>
        <v>0</v>
      </c>
      <c r="CC113" s="5">
        <f t="shared" si="138"/>
        <v>0</v>
      </c>
      <c r="CD113" s="5">
        <f t="shared" si="139"/>
        <v>0</v>
      </c>
      <c r="CE113" s="5">
        <f t="shared" si="140"/>
        <v>0</v>
      </c>
      <c r="CF113" s="5">
        <f t="shared" si="141"/>
        <v>0</v>
      </c>
      <c r="CG113" s="5">
        <f t="shared" si="142"/>
        <v>0</v>
      </c>
      <c r="CH113" s="5">
        <f t="shared" si="143"/>
        <v>0</v>
      </c>
      <c r="CI113" s="5">
        <f t="shared" si="144"/>
        <v>0</v>
      </c>
      <c r="CJ113" s="5">
        <f t="shared" si="145"/>
        <v>0</v>
      </c>
      <c r="CK113" s="5">
        <f t="shared" si="146"/>
        <v>0</v>
      </c>
      <c r="CM113" s="3">
        <f t="shared" si="147"/>
        <v>0</v>
      </c>
      <c r="CN113" s="3">
        <f t="shared" si="185"/>
      </c>
      <c r="CO113" s="5">
        <f t="shared" si="148"/>
      </c>
      <c r="CQ113" s="8">
        <f t="shared" si="186"/>
      </c>
      <c r="CR113" s="5">
        <f t="shared" si="187"/>
      </c>
    </row>
    <row r="114" spans="1:96" ht="12.75">
      <c r="A114" s="88">
        <v>105</v>
      </c>
      <c r="B114" s="9">
        <f t="shared" si="149"/>
      </c>
      <c r="C114" s="9">
        <f t="shared" si="188"/>
      </c>
      <c r="D114" s="9">
        <f t="shared" si="150"/>
      </c>
      <c r="E114" s="89">
        <f t="shared" si="151"/>
      </c>
      <c r="F114" s="90">
        <f t="shared" si="152"/>
      </c>
      <c r="G114" s="29"/>
      <c r="H114" s="32"/>
      <c r="I114" s="29"/>
      <c r="J114" s="35"/>
      <c r="K114" s="39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40"/>
      <c r="AU114" s="91">
        <f t="shared" si="153"/>
        <v>0</v>
      </c>
      <c r="AV114" s="92">
        <f t="shared" si="154"/>
      </c>
      <c r="AW114" s="92">
        <f t="shared" si="155"/>
      </c>
      <c r="AX114" s="92">
        <f t="shared" si="156"/>
      </c>
      <c r="AY114" s="23"/>
      <c r="AZ114" s="93">
        <f t="shared" si="157"/>
        <v>0</v>
      </c>
      <c r="BB114" s="5">
        <f t="shared" si="158"/>
        <v>0</v>
      </c>
      <c r="BC114" s="5">
        <f t="shared" si="159"/>
        <v>0</v>
      </c>
      <c r="BD114" s="5">
        <f t="shared" si="160"/>
        <v>0</v>
      </c>
      <c r="BE114" s="5">
        <f t="shared" si="161"/>
        <v>0</v>
      </c>
      <c r="BF114" s="5">
        <f t="shared" si="162"/>
        <v>0</v>
      </c>
      <c r="BG114" s="5">
        <f t="shared" si="163"/>
        <v>0</v>
      </c>
      <c r="BH114" s="5">
        <f t="shared" si="164"/>
        <v>0</v>
      </c>
      <c r="BI114" s="5">
        <f t="shared" si="165"/>
        <v>0</v>
      </c>
      <c r="BJ114" s="5">
        <f t="shared" si="166"/>
        <v>0</v>
      </c>
      <c r="BK114" s="5">
        <f t="shared" si="167"/>
        <v>0</v>
      </c>
      <c r="BL114" s="5">
        <f t="shared" si="168"/>
        <v>0</v>
      </c>
      <c r="BM114" s="5">
        <f t="shared" si="169"/>
        <v>0</v>
      </c>
      <c r="BN114" s="5">
        <f t="shared" si="170"/>
        <v>0</v>
      </c>
      <c r="BO114" s="5">
        <f t="shared" si="171"/>
        <v>0</v>
      </c>
      <c r="BP114" s="5">
        <f t="shared" si="172"/>
        <v>0</v>
      </c>
      <c r="BQ114" s="5">
        <f t="shared" si="173"/>
        <v>0</v>
      </c>
      <c r="BR114" s="5">
        <f t="shared" si="174"/>
        <v>0</v>
      </c>
      <c r="BS114" s="5">
        <f t="shared" si="175"/>
        <v>0</v>
      </c>
      <c r="BT114" s="5">
        <f t="shared" si="176"/>
        <v>0</v>
      </c>
      <c r="BU114" s="5">
        <f t="shared" si="177"/>
        <v>0</v>
      </c>
      <c r="BV114" s="5">
        <f t="shared" si="178"/>
        <v>0</v>
      </c>
      <c r="BW114" s="5">
        <f t="shared" si="179"/>
        <v>0</v>
      </c>
      <c r="BX114" s="5">
        <f t="shared" si="180"/>
        <v>0</v>
      </c>
      <c r="BY114" s="5">
        <f t="shared" si="181"/>
        <v>0</v>
      </c>
      <c r="BZ114" s="5">
        <f t="shared" si="182"/>
        <v>0</v>
      </c>
      <c r="CA114" s="5">
        <f t="shared" si="183"/>
        <v>0</v>
      </c>
      <c r="CB114" s="5">
        <f t="shared" si="184"/>
        <v>0</v>
      </c>
      <c r="CC114" s="5">
        <f t="shared" si="138"/>
        <v>0</v>
      </c>
      <c r="CD114" s="5">
        <f t="shared" si="139"/>
        <v>0</v>
      </c>
      <c r="CE114" s="5">
        <f t="shared" si="140"/>
        <v>0</v>
      </c>
      <c r="CF114" s="5">
        <f t="shared" si="141"/>
        <v>0</v>
      </c>
      <c r="CG114" s="5">
        <f t="shared" si="142"/>
        <v>0</v>
      </c>
      <c r="CH114" s="5">
        <f t="shared" si="143"/>
        <v>0</v>
      </c>
      <c r="CI114" s="5">
        <f t="shared" si="144"/>
        <v>0</v>
      </c>
      <c r="CJ114" s="5">
        <f t="shared" si="145"/>
        <v>0</v>
      </c>
      <c r="CK114" s="5">
        <f t="shared" si="146"/>
        <v>0</v>
      </c>
      <c r="CM114" s="3">
        <f t="shared" si="147"/>
        <v>0</v>
      </c>
      <c r="CN114" s="3">
        <f t="shared" si="185"/>
      </c>
      <c r="CO114" s="5">
        <f t="shared" si="148"/>
      </c>
      <c r="CQ114" s="8">
        <f t="shared" si="186"/>
      </c>
      <c r="CR114" s="5">
        <f t="shared" si="187"/>
      </c>
    </row>
    <row r="115" spans="1:96" ht="12.75">
      <c r="A115" s="88">
        <v>106</v>
      </c>
      <c r="B115" s="9">
        <f t="shared" si="149"/>
      </c>
      <c r="C115" s="9">
        <f t="shared" si="188"/>
      </c>
      <c r="D115" s="9">
        <f t="shared" si="150"/>
      </c>
      <c r="E115" s="89">
        <f t="shared" si="151"/>
      </c>
      <c r="F115" s="90">
        <f t="shared" si="152"/>
      </c>
      <c r="G115" s="29"/>
      <c r="H115" s="32"/>
      <c r="I115" s="29"/>
      <c r="J115" s="35"/>
      <c r="K115" s="39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40"/>
      <c r="AU115" s="91">
        <f t="shared" si="153"/>
        <v>0</v>
      </c>
      <c r="AV115" s="92">
        <f t="shared" si="154"/>
      </c>
      <c r="AW115" s="92">
        <f t="shared" si="155"/>
      </c>
      <c r="AX115" s="92">
        <f t="shared" si="156"/>
      </c>
      <c r="AY115" s="23"/>
      <c r="AZ115" s="93">
        <f t="shared" si="157"/>
        <v>0</v>
      </c>
      <c r="BB115" s="5">
        <f t="shared" si="158"/>
        <v>0</v>
      </c>
      <c r="BC115" s="5">
        <f t="shared" si="159"/>
        <v>0</v>
      </c>
      <c r="BD115" s="5">
        <f t="shared" si="160"/>
        <v>0</v>
      </c>
      <c r="BE115" s="5">
        <f t="shared" si="161"/>
        <v>0</v>
      </c>
      <c r="BF115" s="5">
        <f t="shared" si="162"/>
        <v>0</v>
      </c>
      <c r="BG115" s="5">
        <f t="shared" si="163"/>
        <v>0</v>
      </c>
      <c r="BH115" s="5">
        <f t="shared" si="164"/>
        <v>0</v>
      </c>
      <c r="BI115" s="5">
        <f t="shared" si="165"/>
        <v>0</v>
      </c>
      <c r="BJ115" s="5">
        <f t="shared" si="166"/>
        <v>0</v>
      </c>
      <c r="BK115" s="5">
        <f t="shared" si="167"/>
        <v>0</v>
      </c>
      <c r="BL115" s="5">
        <f t="shared" si="168"/>
        <v>0</v>
      </c>
      <c r="BM115" s="5">
        <f t="shared" si="169"/>
        <v>0</v>
      </c>
      <c r="BN115" s="5">
        <f t="shared" si="170"/>
        <v>0</v>
      </c>
      <c r="BO115" s="5">
        <f t="shared" si="171"/>
        <v>0</v>
      </c>
      <c r="BP115" s="5">
        <f t="shared" si="172"/>
        <v>0</v>
      </c>
      <c r="BQ115" s="5">
        <f t="shared" si="173"/>
        <v>0</v>
      </c>
      <c r="BR115" s="5">
        <f t="shared" si="174"/>
        <v>0</v>
      </c>
      <c r="BS115" s="5">
        <f t="shared" si="175"/>
        <v>0</v>
      </c>
      <c r="BT115" s="5">
        <f t="shared" si="176"/>
        <v>0</v>
      </c>
      <c r="BU115" s="5">
        <f t="shared" si="177"/>
        <v>0</v>
      </c>
      <c r="BV115" s="5">
        <f t="shared" si="178"/>
        <v>0</v>
      </c>
      <c r="BW115" s="5">
        <f t="shared" si="179"/>
        <v>0</v>
      </c>
      <c r="BX115" s="5">
        <f t="shared" si="180"/>
        <v>0</v>
      </c>
      <c r="BY115" s="5">
        <f t="shared" si="181"/>
        <v>0</v>
      </c>
      <c r="BZ115" s="5">
        <f t="shared" si="182"/>
        <v>0</v>
      </c>
      <c r="CA115" s="5">
        <f t="shared" si="183"/>
        <v>0</v>
      </c>
      <c r="CB115" s="5">
        <f t="shared" si="184"/>
        <v>0</v>
      </c>
      <c r="CC115" s="5">
        <f t="shared" si="138"/>
        <v>0</v>
      </c>
      <c r="CD115" s="5">
        <f t="shared" si="139"/>
        <v>0</v>
      </c>
      <c r="CE115" s="5">
        <f t="shared" si="140"/>
        <v>0</v>
      </c>
      <c r="CF115" s="5">
        <f t="shared" si="141"/>
        <v>0</v>
      </c>
      <c r="CG115" s="5">
        <f t="shared" si="142"/>
        <v>0</v>
      </c>
      <c r="CH115" s="5">
        <f t="shared" si="143"/>
        <v>0</v>
      </c>
      <c r="CI115" s="5">
        <f t="shared" si="144"/>
        <v>0</v>
      </c>
      <c r="CJ115" s="5">
        <f t="shared" si="145"/>
        <v>0</v>
      </c>
      <c r="CK115" s="5">
        <f t="shared" si="146"/>
        <v>0</v>
      </c>
      <c r="CM115" s="3">
        <f t="shared" si="147"/>
        <v>0</v>
      </c>
      <c r="CN115" s="3">
        <f t="shared" si="185"/>
      </c>
      <c r="CO115" s="5">
        <f t="shared" si="148"/>
      </c>
      <c r="CQ115" s="8">
        <f t="shared" si="186"/>
      </c>
      <c r="CR115" s="5">
        <f t="shared" si="187"/>
      </c>
    </row>
    <row r="116" spans="1:96" ht="12.75">
      <c r="A116" s="88">
        <v>107</v>
      </c>
      <c r="B116" s="9">
        <f t="shared" si="149"/>
      </c>
      <c r="C116" s="9">
        <f t="shared" si="188"/>
      </c>
      <c r="D116" s="9">
        <f t="shared" si="150"/>
      </c>
      <c r="E116" s="89">
        <f t="shared" si="151"/>
      </c>
      <c r="F116" s="90">
        <f t="shared" si="152"/>
      </c>
      <c r="G116" s="29"/>
      <c r="H116" s="32"/>
      <c r="I116" s="29"/>
      <c r="J116" s="35"/>
      <c r="K116" s="39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40"/>
      <c r="AU116" s="91">
        <f t="shared" si="153"/>
        <v>0</v>
      </c>
      <c r="AV116" s="92">
        <f t="shared" si="154"/>
      </c>
      <c r="AW116" s="92">
        <f t="shared" si="155"/>
      </c>
      <c r="AX116" s="92">
        <f t="shared" si="156"/>
      </c>
      <c r="AY116" s="23"/>
      <c r="AZ116" s="93">
        <f t="shared" si="157"/>
        <v>0</v>
      </c>
      <c r="BB116" s="5">
        <f t="shared" si="158"/>
        <v>0</v>
      </c>
      <c r="BC116" s="5">
        <f t="shared" si="159"/>
        <v>0</v>
      </c>
      <c r="BD116" s="5">
        <f t="shared" si="160"/>
        <v>0</v>
      </c>
      <c r="BE116" s="5">
        <f t="shared" si="161"/>
        <v>0</v>
      </c>
      <c r="BF116" s="5">
        <f t="shared" si="162"/>
        <v>0</v>
      </c>
      <c r="BG116" s="5">
        <f t="shared" si="163"/>
        <v>0</v>
      </c>
      <c r="BH116" s="5">
        <f t="shared" si="164"/>
        <v>0</v>
      </c>
      <c r="BI116" s="5">
        <f t="shared" si="165"/>
        <v>0</v>
      </c>
      <c r="BJ116" s="5">
        <f t="shared" si="166"/>
        <v>0</v>
      </c>
      <c r="BK116" s="5">
        <f t="shared" si="167"/>
        <v>0</v>
      </c>
      <c r="BL116" s="5">
        <f t="shared" si="168"/>
        <v>0</v>
      </c>
      <c r="BM116" s="5">
        <f t="shared" si="169"/>
        <v>0</v>
      </c>
      <c r="BN116" s="5">
        <f t="shared" si="170"/>
        <v>0</v>
      </c>
      <c r="BO116" s="5">
        <f t="shared" si="171"/>
        <v>0</v>
      </c>
      <c r="BP116" s="5">
        <f t="shared" si="172"/>
        <v>0</v>
      </c>
      <c r="BQ116" s="5">
        <f t="shared" si="173"/>
        <v>0</v>
      </c>
      <c r="BR116" s="5">
        <f t="shared" si="174"/>
        <v>0</v>
      </c>
      <c r="BS116" s="5">
        <f t="shared" si="175"/>
        <v>0</v>
      </c>
      <c r="BT116" s="5">
        <f t="shared" si="176"/>
        <v>0</v>
      </c>
      <c r="BU116" s="5">
        <f t="shared" si="177"/>
        <v>0</v>
      </c>
      <c r="BV116" s="5">
        <f t="shared" si="178"/>
        <v>0</v>
      </c>
      <c r="BW116" s="5">
        <f t="shared" si="179"/>
        <v>0</v>
      </c>
      <c r="BX116" s="5">
        <f t="shared" si="180"/>
        <v>0</v>
      </c>
      <c r="BY116" s="5">
        <f t="shared" si="181"/>
        <v>0</v>
      </c>
      <c r="BZ116" s="5">
        <f t="shared" si="182"/>
        <v>0</v>
      </c>
      <c r="CA116" s="5">
        <f t="shared" si="183"/>
        <v>0</v>
      </c>
      <c r="CB116" s="5">
        <f t="shared" si="184"/>
        <v>0</v>
      </c>
      <c r="CC116" s="5">
        <f t="shared" si="138"/>
        <v>0</v>
      </c>
      <c r="CD116" s="5">
        <f t="shared" si="139"/>
        <v>0</v>
      </c>
      <c r="CE116" s="5">
        <f t="shared" si="140"/>
        <v>0</v>
      </c>
      <c r="CF116" s="5">
        <f t="shared" si="141"/>
        <v>0</v>
      </c>
      <c r="CG116" s="5">
        <f t="shared" si="142"/>
        <v>0</v>
      </c>
      <c r="CH116" s="5">
        <f t="shared" si="143"/>
        <v>0</v>
      </c>
      <c r="CI116" s="5">
        <f t="shared" si="144"/>
        <v>0</v>
      </c>
      <c r="CJ116" s="5">
        <f t="shared" si="145"/>
        <v>0</v>
      </c>
      <c r="CK116" s="5">
        <f t="shared" si="146"/>
        <v>0</v>
      </c>
      <c r="CM116" s="3">
        <f t="shared" si="147"/>
        <v>0</v>
      </c>
      <c r="CN116" s="3">
        <f t="shared" si="185"/>
      </c>
      <c r="CO116" s="5">
        <f t="shared" si="148"/>
      </c>
      <c r="CQ116" s="8">
        <f t="shared" si="186"/>
      </c>
      <c r="CR116" s="5">
        <f t="shared" si="187"/>
      </c>
    </row>
    <row r="117" spans="1:96" ht="12.75">
      <c r="A117" s="88">
        <v>108</v>
      </c>
      <c r="B117" s="9">
        <f t="shared" si="149"/>
      </c>
      <c r="C117" s="9">
        <f t="shared" si="188"/>
      </c>
      <c r="D117" s="9">
        <f t="shared" si="150"/>
      </c>
      <c r="E117" s="89">
        <f t="shared" si="151"/>
      </c>
      <c r="F117" s="90">
        <f t="shared" si="152"/>
      </c>
      <c r="G117" s="29"/>
      <c r="H117" s="32"/>
      <c r="I117" s="29"/>
      <c r="J117" s="35"/>
      <c r="K117" s="39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40"/>
      <c r="AU117" s="91">
        <f t="shared" si="153"/>
        <v>0</v>
      </c>
      <c r="AV117" s="92">
        <f t="shared" si="154"/>
      </c>
      <c r="AW117" s="92">
        <f t="shared" si="155"/>
      </c>
      <c r="AX117" s="92">
        <f t="shared" si="156"/>
      </c>
      <c r="AY117" s="23"/>
      <c r="AZ117" s="93">
        <f t="shared" si="157"/>
        <v>0</v>
      </c>
      <c r="BB117" s="5">
        <f t="shared" si="158"/>
        <v>0</v>
      </c>
      <c r="BC117" s="5">
        <f t="shared" si="159"/>
        <v>0</v>
      </c>
      <c r="BD117" s="5">
        <f t="shared" si="160"/>
        <v>0</v>
      </c>
      <c r="BE117" s="5">
        <f t="shared" si="161"/>
        <v>0</v>
      </c>
      <c r="BF117" s="5">
        <f t="shared" si="162"/>
        <v>0</v>
      </c>
      <c r="BG117" s="5">
        <f t="shared" si="163"/>
        <v>0</v>
      </c>
      <c r="BH117" s="5">
        <f t="shared" si="164"/>
        <v>0</v>
      </c>
      <c r="BI117" s="5">
        <f t="shared" si="165"/>
        <v>0</v>
      </c>
      <c r="BJ117" s="5">
        <f t="shared" si="166"/>
        <v>0</v>
      </c>
      <c r="BK117" s="5">
        <f t="shared" si="167"/>
        <v>0</v>
      </c>
      <c r="BL117" s="5">
        <f t="shared" si="168"/>
        <v>0</v>
      </c>
      <c r="BM117" s="5">
        <f t="shared" si="169"/>
        <v>0</v>
      </c>
      <c r="BN117" s="5">
        <f t="shared" si="170"/>
        <v>0</v>
      </c>
      <c r="BO117" s="5">
        <f t="shared" si="171"/>
        <v>0</v>
      </c>
      <c r="BP117" s="5">
        <f t="shared" si="172"/>
        <v>0</v>
      </c>
      <c r="BQ117" s="5">
        <f t="shared" si="173"/>
        <v>0</v>
      </c>
      <c r="BR117" s="5">
        <f t="shared" si="174"/>
        <v>0</v>
      </c>
      <c r="BS117" s="5">
        <f t="shared" si="175"/>
        <v>0</v>
      </c>
      <c r="BT117" s="5">
        <f t="shared" si="176"/>
        <v>0</v>
      </c>
      <c r="BU117" s="5">
        <f t="shared" si="177"/>
        <v>0</v>
      </c>
      <c r="BV117" s="5">
        <f t="shared" si="178"/>
        <v>0</v>
      </c>
      <c r="BW117" s="5">
        <f t="shared" si="179"/>
        <v>0</v>
      </c>
      <c r="BX117" s="5">
        <f t="shared" si="180"/>
        <v>0</v>
      </c>
      <c r="BY117" s="5">
        <f t="shared" si="181"/>
        <v>0</v>
      </c>
      <c r="BZ117" s="5">
        <f t="shared" si="182"/>
        <v>0</v>
      </c>
      <c r="CA117" s="5">
        <f t="shared" si="183"/>
        <v>0</v>
      </c>
      <c r="CB117" s="5">
        <f t="shared" si="184"/>
        <v>0</v>
      </c>
      <c r="CC117" s="5">
        <f t="shared" si="138"/>
        <v>0</v>
      </c>
      <c r="CD117" s="5">
        <f t="shared" si="139"/>
        <v>0</v>
      </c>
      <c r="CE117" s="5">
        <f t="shared" si="140"/>
        <v>0</v>
      </c>
      <c r="CF117" s="5">
        <f t="shared" si="141"/>
        <v>0</v>
      </c>
      <c r="CG117" s="5">
        <f t="shared" si="142"/>
        <v>0</v>
      </c>
      <c r="CH117" s="5">
        <f t="shared" si="143"/>
        <v>0</v>
      </c>
      <c r="CI117" s="5">
        <f t="shared" si="144"/>
        <v>0</v>
      </c>
      <c r="CJ117" s="5">
        <f t="shared" si="145"/>
        <v>0</v>
      </c>
      <c r="CK117" s="5">
        <f t="shared" si="146"/>
        <v>0</v>
      </c>
      <c r="CM117" s="3">
        <f t="shared" si="147"/>
        <v>0</v>
      </c>
      <c r="CN117" s="3">
        <f t="shared" si="185"/>
      </c>
      <c r="CO117" s="5">
        <f t="shared" si="148"/>
      </c>
      <c r="CQ117" s="8">
        <f t="shared" si="186"/>
      </c>
      <c r="CR117" s="5">
        <f t="shared" si="187"/>
      </c>
    </row>
    <row r="118" spans="1:96" ht="12.75">
      <c r="A118" s="88">
        <v>109</v>
      </c>
      <c r="B118" s="9">
        <f t="shared" si="149"/>
      </c>
      <c r="C118" s="9">
        <f t="shared" si="188"/>
      </c>
      <c r="D118" s="9">
        <f t="shared" si="150"/>
      </c>
      <c r="E118" s="89">
        <f t="shared" si="151"/>
      </c>
      <c r="F118" s="90">
        <f t="shared" si="152"/>
      </c>
      <c r="G118" s="29"/>
      <c r="H118" s="32"/>
      <c r="I118" s="29"/>
      <c r="J118" s="35"/>
      <c r="K118" s="39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40"/>
      <c r="AU118" s="91">
        <f t="shared" si="153"/>
        <v>0</v>
      </c>
      <c r="AV118" s="92">
        <f t="shared" si="154"/>
      </c>
      <c r="AW118" s="92">
        <f t="shared" si="155"/>
      </c>
      <c r="AX118" s="92">
        <f t="shared" si="156"/>
      </c>
      <c r="AY118" s="23"/>
      <c r="AZ118" s="93">
        <f t="shared" si="157"/>
        <v>0</v>
      </c>
      <c r="BB118" s="5">
        <f t="shared" si="158"/>
        <v>0</v>
      </c>
      <c r="BC118" s="5">
        <f t="shared" si="159"/>
        <v>0</v>
      </c>
      <c r="BD118" s="5">
        <f t="shared" si="160"/>
        <v>0</v>
      </c>
      <c r="BE118" s="5">
        <f t="shared" si="161"/>
        <v>0</v>
      </c>
      <c r="BF118" s="5">
        <f t="shared" si="162"/>
        <v>0</v>
      </c>
      <c r="BG118" s="5">
        <f t="shared" si="163"/>
        <v>0</v>
      </c>
      <c r="BH118" s="5">
        <f t="shared" si="164"/>
        <v>0</v>
      </c>
      <c r="BI118" s="5">
        <f t="shared" si="165"/>
        <v>0</v>
      </c>
      <c r="BJ118" s="5">
        <f t="shared" si="166"/>
        <v>0</v>
      </c>
      <c r="BK118" s="5">
        <f t="shared" si="167"/>
        <v>0</v>
      </c>
      <c r="BL118" s="5">
        <f t="shared" si="168"/>
        <v>0</v>
      </c>
      <c r="BM118" s="5">
        <f t="shared" si="169"/>
        <v>0</v>
      </c>
      <c r="BN118" s="5">
        <f t="shared" si="170"/>
        <v>0</v>
      </c>
      <c r="BO118" s="5">
        <f t="shared" si="171"/>
        <v>0</v>
      </c>
      <c r="BP118" s="5">
        <f t="shared" si="172"/>
        <v>0</v>
      </c>
      <c r="BQ118" s="5">
        <f t="shared" si="173"/>
        <v>0</v>
      </c>
      <c r="BR118" s="5">
        <f t="shared" si="174"/>
        <v>0</v>
      </c>
      <c r="BS118" s="5">
        <f t="shared" si="175"/>
        <v>0</v>
      </c>
      <c r="BT118" s="5">
        <f t="shared" si="176"/>
        <v>0</v>
      </c>
      <c r="BU118" s="5">
        <f t="shared" si="177"/>
        <v>0</v>
      </c>
      <c r="BV118" s="5">
        <f t="shared" si="178"/>
        <v>0</v>
      </c>
      <c r="BW118" s="5">
        <f t="shared" si="179"/>
        <v>0</v>
      </c>
      <c r="BX118" s="5">
        <f t="shared" si="180"/>
        <v>0</v>
      </c>
      <c r="BY118" s="5">
        <f t="shared" si="181"/>
        <v>0</v>
      </c>
      <c r="BZ118" s="5">
        <f t="shared" si="182"/>
        <v>0</v>
      </c>
      <c r="CA118" s="5">
        <f t="shared" si="183"/>
        <v>0</v>
      </c>
      <c r="CB118" s="5">
        <f t="shared" si="184"/>
        <v>0</v>
      </c>
      <c r="CC118" s="5">
        <f t="shared" si="138"/>
        <v>0</v>
      </c>
      <c r="CD118" s="5">
        <f t="shared" si="139"/>
        <v>0</v>
      </c>
      <c r="CE118" s="5">
        <f t="shared" si="140"/>
        <v>0</v>
      </c>
      <c r="CF118" s="5">
        <f t="shared" si="141"/>
        <v>0</v>
      </c>
      <c r="CG118" s="5">
        <f t="shared" si="142"/>
        <v>0</v>
      </c>
      <c r="CH118" s="5">
        <f t="shared" si="143"/>
        <v>0</v>
      </c>
      <c r="CI118" s="5">
        <f t="shared" si="144"/>
        <v>0</v>
      </c>
      <c r="CJ118" s="5">
        <f t="shared" si="145"/>
        <v>0</v>
      </c>
      <c r="CK118" s="5">
        <f t="shared" si="146"/>
        <v>0</v>
      </c>
      <c r="CM118" s="3">
        <f t="shared" si="147"/>
        <v>0</v>
      </c>
      <c r="CN118" s="3">
        <f t="shared" si="185"/>
      </c>
      <c r="CO118" s="5">
        <f t="shared" si="148"/>
      </c>
      <c r="CQ118" s="8">
        <f t="shared" si="186"/>
      </c>
      <c r="CR118" s="5">
        <f t="shared" si="187"/>
      </c>
    </row>
    <row r="119" spans="1:96" ht="12.75">
      <c r="A119" s="88">
        <v>110</v>
      </c>
      <c r="B119" s="9">
        <f t="shared" si="149"/>
      </c>
      <c r="C119" s="9">
        <f t="shared" si="188"/>
      </c>
      <c r="D119" s="9">
        <f t="shared" si="150"/>
      </c>
      <c r="E119" s="89">
        <f t="shared" si="151"/>
      </c>
      <c r="F119" s="90">
        <f t="shared" si="152"/>
      </c>
      <c r="G119" s="29"/>
      <c r="H119" s="32"/>
      <c r="I119" s="29"/>
      <c r="J119" s="35"/>
      <c r="K119" s="39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40"/>
      <c r="AU119" s="91">
        <f t="shared" si="153"/>
        <v>0</v>
      </c>
      <c r="AV119" s="92">
        <f t="shared" si="154"/>
      </c>
      <c r="AW119" s="92">
        <f t="shared" si="155"/>
      </c>
      <c r="AX119" s="92">
        <f t="shared" si="156"/>
      </c>
      <c r="AY119" s="23"/>
      <c r="AZ119" s="93">
        <f t="shared" si="157"/>
        <v>0</v>
      </c>
      <c r="BB119" s="5">
        <f t="shared" si="158"/>
        <v>0</v>
      </c>
      <c r="BC119" s="5">
        <f t="shared" si="159"/>
        <v>0</v>
      </c>
      <c r="BD119" s="5">
        <f t="shared" si="160"/>
        <v>0</v>
      </c>
      <c r="BE119" s="5">
        <f t="shared" si="161"/>
        <v>0</v>
      </c>
      <c r="BF119" s="5">
        <f t="shared" si="162"/>
        <v>0</v>
      </c>
      <c r="BG119" s="5">
        <f t="shared" si="163"/>
        <v>0</v>
      </c>
      <c r="BH119" s="5">
        <f t="shared" si="164"/>
        <v>0</v>
      </c>
      <c r="BI119" s="5">
        <f t="shared" si="165"/>
        <v>0</v>
      </c>
      <c r="BJ119" s="5">
        <f t="shared" si="166"/>
        <v>0</v>
      </c>
      <c r="BK119" s="5">
        <f t="shared" si="167"/>
        <v>0</v>
      </c>
      <c r="BL119" s="5">
        <f t="shared" si="168"/>
        <v>0</v>
      </c>
      <c r="BM119" s="5">
        <f t="shared" si="169"/>
        <v>0</v>
      </c>
      <c r="BN119" s="5">
        <f t="shared" si="170"/>
        <v>0</v>
      </c>
      <c r="BO119" s="5">
        <f t="shared" si="171"/>
        <v>0</v>
      </c>
      <c r="BP119" s="5">
        <f t="shared" si="172"/>
        <v>0</v>
      </c>
      <c r="BQ119" s="5">
        <f t="shared" si="173"/>
        <v>0</v>
      </c>
      <c r="BR119" s="5">
        <f t="shared" si="174"/>
        <v>0</v>
      </c>
      <c r="BS119" s="5">
        <f t="shared" si="175"/>
        <v>0</v>
      </c>
      <c r="BT119" s="5">
        <f t="shared" si="176"/>
        <v>0</v>
      </c>
      <c r="BU119" s="5">
        <f t="shared" si="177"/>
        <v>0</v>
      </c>
      <c r="BV119" s="5">
        <f t="shared" si="178"/>
        <v>0</v>
      </c>
      <c r="BW119" s="5">
        <f t="shared" si="179"/>
        <v>0</v>
      </c>
      <c r="BX119" s="5">
        <f t="shared" si="180"/>
        <v>0</v>
      </c>
      <c r="BY119" s="5">
        <f t="shared" si="181"/>
        <v>0</v>
      </c>
      <c r="BZ119" s="5">
        <f t="shared" si="182"/>
        <v>0</v>
      </c>
      <c r="CA119" s="5">
        <f t="shared" si="183"/>
        <v>0</v>
      </c>
      <c r="CB119" s="5">
        <f t="shared" si="184"/>
        <v>0</v>
      </c>
      <c r="CC119" s="5">
        <f t="shared" si="138"/>
        <v>0</v>
      </c>
      <c r="CD119" s="5">
        <f t="shared" si="139"/>
        <v>0</v>
      </c>
      <c r="CE119" s="5">
        <f t="shared" si="140"/>
        <v>0</v>
      </c>
      <c r="CF119" s="5">
        <f t="shared" si="141"/>
        <v>0</v>
      </c>
      <c r="CG119" s="5">
        <f t="shared" si="142"/>
        <v>0</v>
      </c>
      <c r="CH119" s="5">
        <f t="shared" si="143"/>
        <v>0</v>
      </c>
      <c r="CI119" s="5">
        <f t="shared" si="144"/>
        <v>0</v>
      </c>
      <c r="CJ119" s="5">
        <f t="shared" si="145"/>
        <v>0</v>
      </c>
      <c r="CK119" s="5">
        <f t="shared" si="146"/>
        <v>0</v>
      </c>
      <c r="CM119" s="3">
        <f t="shared" si="147"/>
        <v>0</v>
      </c>
      <c r="CN119" s="3">
        <f t="shared" si="185"/>
      </c>
      <c r="CO119" s="5">
        <f t="shared" si="148"/>
      </c>
      <c r="CQ119" s="8">
        <f t="shared" si="186"/>
      </c>
      <c r="CR119" s="5">
        <f t="shared" si="187"/>
      </c>
    </row>
    <row r="120" spans="1:96" ht="12.75">
      <c r="A120" s="88">
        <v>111</v>
      </c>
      <c r="B120" s="9">
        <f t="shared" si="149"/>
      </c>
      <c r="C120" s="9">
        <f t="shared" si="188"/>
      </c>
      <c r="D120" s="9">
        <f t="shared" si="150"/>
      </c>
      <c r="E120" s="89">
        <f t="shared" si="151"/>
      </c>
      <c r="F120" s="90">
        <f t="shared" si="152"/>
      </c>
      <c r="G120" s="29"/>
      <c r="H120" s="32"/>
      <c r="I120" s="29"/>
      <c r="J120" s="35"/>
      <c r="K120" s="39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40"/>
      <c r="AU120" s="91">
        <f t="shared" si="153"/>
        <v>0</v>
      </c>
      <c r="AV120" s="92">
        <f t="shared" si="154"/>
      </c>
      <c r="AW120" s="92">
        <f t="shared" si="155"/>
      </c>
      <c r="AX120" s="92">
        <f t="shared" si="156"/>
      </c>
      <c r="AY120" s="23"/>
      <c r="AZ120" s="93">
        <f t="shared" si="157"/>
        <v>0</v>
      </c>
      <c r="BB120" s="5">
        <f t="shared" si="158"/>
        <v>0</v>
      </c>
      <c r="BC120" s="5">
        <f t="shared" si="159"/>
        <v>0</v>
      </c>
      <c r="BD120" s="5">
        <f t="shared" si="160"/>
        <v>0</v>
      </c>
      <c r="BE120" s="5">
        <f t="shared" si="161"/>
        <v>0</v>
      </c>
      <c r="BF120" s="5">
        <f t="shared" si="162"/>
        <v>0</v>
      </c>
      <c r="BG120" s="5">
        <f t="shared" si="163"/>
        <v>0</v>
      </c>
      <c r="BH120" s="5">
        <f t="shared" si="164"/>
        <v>0</v>
      </c>
      <c r="BI120" s="5">
        <f t="shared" si="165"/>
        <v>0</v>
      </c>
      <c r="BJ120" s="5">
        <f t="shared" si="166"/>
        <v>0</v>
      </c>
      <c r="BK120" s="5">
        <f t="shared" si="167"/>
        <v>0</v>
      </c>
      <c r="BL120" s="5">
        <f t="shared" si="168"/>
        <v>0</v>
      </c>
      <c r="BM120" s="5">
        <f t="shared" si="169"/>
        <v>0</v>
      </c>
      <c r="BN120" s="5">
        <f t="shared" si="170"/>
        <v>0</v>
      </c>
      <c r="BO120" s="5">
        <f t="shared" si="171"/>
        <v>0</v>
      </c>
      <c r="BP120" s="5">
        <f t="shared" si="172"/>
        <v>0</v>
      </c>
      <c r="BQ120" s="5">
        <f t="shared" si="173"/>
        <v>0</v>
      </c>
      <c r="BR120" s="5">
        <f t="shared" si="174"/>
        <v>0</v>
      </c>
      <c r="BS120" s="5">
        <f t="shared" si="175"/>
        <v>0</v>
      </c>
      <c r="BT120" s="5">
        <f t="shared" si="176"/>
        <v>0</v>
      </c>
      <c r="BU120" s="5">
        <f t="shared" si="177"/>
        <v>0</v>
      </c>
      <c r="BV120" s="5">
        <f t="shared" si="178"/>
        <v>0</v>
      </c>
      <c r="BW120" s="5">
        <f t="shared" si="179"/>
        <v>0</v>
      </c>
      <c r="BX120" s="5">
        <f t="shared" si="180"/>
        <v>0</v>
      </c>
      <c r="BY120" s="5">
        <f t="shared" si="181"/>
        <v>0</v>
      </c>
      <c r="BZ120" s="5">
        <f t="shared" si="182"/>
        <v>0</v>
      </c>
      <c r="CA120" s="5">
        <f t="shared" si="183"/>
        <v>0</v>
      </c>
      <c r="CB120" s="5">
        <f t="shared" si="184"/>
        <v>0</v>
      </c>
      <c r="CC120" s="5">
        <f t="shared" si="138"/>
        <v>0</v>
      </c>
      <c r="CD120" s="5">
        <f t="shared" si="139"/>
        <v>0</v>
      </c>
      <c r="CE120" s="5">
        <f t="shared" si="140"/>
        <v>0</v>
      </c>
      <c r="CF120" s="5">
        <f t="shared" si="141"/>
        <v>0</v>
      </c>
      <c r="CG120" s="5">
        <f t="shared" si="142"/>
        <v>0</v>
      </c>
      <c r="CH120" s="5">
        <f t="shared" si="143"/>
        <v>0</v>
      </c>
      <c r="CI120" s="5">
        <f t="shared" si="144"/>
        <v>0</v>
      </c>
      <c r="CJ120" s="5">
        <f t="shared" si="145"/>
        <v>0</v>
      </c>
      <c r="CK120" s="5">
        <f t="shared" si="146"/>
        <v>0</v>
      </c>
      <c r="CM120" s="3">
        <f t="shared" si="147"/>
        <v>0</v>
      </c>
      <c r="CN120" s="3">
        <f t="shared" si="185"/>
      </c>
      <c r="CO120" s="5">
        <f t="shared" si="148"/>
      </c>
      <c r="CQ120" s="8">
        <f t="shared" si="186"/>
      </c>
      <c r="CR120" s="5">
        <f t="shared" si="187"/>
      </c>
    </row>
    <row r="121" spans="1:96" ht="12.75">
      <c r="A121" s="88">
        <v>112</v>
      </c>
      <c r="B121" s="9">
        <f t="shared" si="149"/>
      </c>
      <c r="C121" s="9">
        <f t="shared" si="188"/>
      </c>
      <c r="D121" s="9">
        <f t="shared" si="150"/>
      </c>
      <c r="E121" s="89">
        <f t="shared" si="151"/>
      </c>
      <c r="F121" s="90">
        <f t="shared" si="152"/>
      </c>
      <c r="G121" s="29"/>
      <c r="H121" s="32"/>
      <c r="I121" s="29"/>
      <c r="J121" s="35"/>
      <c r="K121" s="39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40"/>
      <c r="AU121" s="91">
        <f t="shared" si="153"/>
        <v>0</v>
      </c>
      <c r="AV121" s="92">
        <f t="shared" si="154"/>
      </c>
      <c r="AW121" s="92">
        <f t="shared" si="155"/>
      </c>
      <c r="AX121" s="92">
        <f t="shared" si="156"/>
      </c>
      <c r="AY121" s="23"/>
      <c r="AZ121" s="93">
        <f t="shared" si="157"/>
        <v>0</v>
      </c>
      <c r="BB121" s="5">
        <f t="shared" si="158"/>
        <v>0</v>
      </c>
      <c r="BC121" s="5">
        <f t="shared" si="159"/>
        <v>0</v>
      </c>
      <c r="BD121" s="5">
        <f t="shared" si="160"/>
        <v>0</v>
      </c>
      <c r="BE121" s="5">
        <f t="shared" si="161"/>
        <v>0</v>
      </c>
      <c r="BF121" s="5">
        <f t="shared" si="162"/>
        <v>0</v>
      </c>
      <c r="BG121" s="5">
        <f t="shared" si="163"/>
        <v>0</v>
      </c>
      <c r="BH121" s="5">
        <f t="shared" si="164"/>
        <v>0</v>
      </c>
      <c r="BI121" s="5">
        <f t="shared" si="165"/>
        <v>0</v>
      </c>
      <c r="BJ121" s="5">
        <f t="shared" si="166"/>
        <v>0</v>
      </c>
      <c r="BK121" s="5">
        <f t="shared" si="167"/>
        <v>0</v>
      </c>
      <c r="BL121" s="5">
        <f t="shared" si="168"/>
        <v>0</v>
      </c>
      <c r="BM121" s="5">
        <f t="shared" si="169"/>
        <v>0</v>
      </c>
      <c r="BN121" s="5">
        <f t="shared" si="170"/>
        <v>0</v>
      </c>
      <c r="BO121" s="5">
        <f t="shared" si="171"/>
        <v>0</v>
      </c>
      <c r="BP121" s="5">
        <f t="shared" si="172"/>
        <v>0</v>
      </c>
      <c r="BQ121" s="5">
        <f t="shared" si="173"/>
        <v>0</v>
      </c>
      <c r="BR121" s="5">
        <f t="shared" si="174"/>
        <v>0</v>
      </c>
      <c r="BS121" s="5">
        <f t="shared" si="175"/>
        <v>0</v>
      </c>
      <c r="BT121" s="5">
        <f t="shared" si="176"/>
        <v>0</v>
      </c>
      <c r="BU121" s="5">
        <f t="shared" si="177"/>
        <v>0</v>
      </c>
      <c r="BV121" s="5">
        <f t="shared" si="178"/>
        <v>0</v>
      </c>
      <c r="BW121" s="5">
        <f t="shared" si="179"/>
        <v>0</v>
      </c>
      <c r="BX121" s="5">
        <f t="shared" si="180"/>
        <v>0</v>
      </c>
      <c r="BY121" s="5">
        <f t="shared" si="181"/>
        <v>0</v>
      </c>
      <c r="BZ121" s="5">
        <f t="shared" si="182"/>
        <v>0</v>
      </c>
      <c r="CA121" s="5">
        <f t="shared" si="183"/>
        <v>0</v>
      </c>
      <c r="CB121" s="5">
        <f t="shared" si="184"/>
        <v>0</v>
      </c>
      <c r="CC121" s="5">
        <f t="shared" si="138"/>
        <v>0</v>
      </c>
      <c r="CD121" s="5">
        <f t="shared" si="139"/>
        <v>0</v>
      </c>
      <c r="CE121" s="5">
        <f t="shared" si="140"/>
        <v>0</v>
      </c>
      <c r="CF121" s="5">
        <f t="shared" si="141"/>
        <v>0</v>
      </c>
      <c r="CG121" s="5">
        <f t="shared" si="142"/>
        <v>0</v>
      </c>
      <c r="CH121" s="5">
        <f t="shared" si="143"/>
        <v>0</v>
      </c>
      <c r="CI121" s="5">
        <f t="shared" si="144"/>
        <v>0</v>
      </c>
      <c r="CJ121" s="5">
        <f t="shared" si="145"/>
        <v>0</v>
      </c>
      <c r="CK121" s="5">
        <f t="shared" si="146"/>
        <v>0</v>
      </c>
      <c r="CM121" s="3">
        <f t="shared" si="147"/>
        <v>0</v>
      </c>
      <c r="CN121" s="3">
        <f t="shared" si="185"/>
      </c>
      <c r="CO121" s="5">
        <f t="shared" si="148"/>
      </c>
      <c r="CQ121" s="8">
        <f t="shared" si="186"/>
      </c>
      <c r="CR121" s="5">
        <f t="shared" si="187"/>
      </c>
    </row>
    <row r="122" spans="1:96" ht="12.75">
      <c r="A122" s="88">
        <v>113</v>
      </c>
      <c r="B122" s="9">
        <f t="shared" si="149"/>
      </c>
      <c r="C122" s="9">
        <f t="shared" si="188"/>
      </c>
      <c r="D122" s="9">
        <f t="shared" si="150"/>
      </c>
      <c r="E122" s="89">
        <f t="shared" si="151"/>
      </c>
      <c r="F122" s="90">
        <f t="shared" si="152"/>
      </c>
      <c r="G122" s="29"/>
      <c r="H122" s="32"/>
      <c r="I122" s="29"/>
      <c r="J122" s="35"/>
      <c r="K122" s="39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40"/>
      <c r="AU122" s="91">
        <f t="shared" si="153"/>
        <v>0</v>
      </c>
      <c r="AV122" s="92">
        <f t="shared" si="154"/>
      </c>
      <c r="AW122" s="92">
        <f t="shared" si="155"/>
      </c>
      <c r="AX122" s="92">
        <f t="shared" si="156"/>
      </c>
      <c r="AY122" s="23"/>
      <c r="AZ122" s="93">
        <f t="shared" si="157"/>
        <v>0</v>
      </c>
      <c r="BB122" s="5">
        <f t="shared" si="158"/>
        <v>0</v>
      </c>
      <c r="BC122" s="5">
        <f t="shared" si="159"/>
        <v>0</v>
      </c>
      <c r="BD122" s="5">
        <f t="shared" si="160"/>
        <v>0</v>
      </c>
      <c r="BE122" s="5">
        <f t="shared" si="161"/>
        <v>0</v>
      </c>
      <c r="BF122" s="5">
        <f t="shared" si="162"/>
        <v>0</v>
      </c>
      <c r="BG122" s="5">
        <f t="shared" si="163"/>
        <v>0</v>
      </c>
      <c r="BH122" s="5">
        <f t="shared" si="164"/>
        <v>0</v>
      </c>
      <c r="BI122" s="5">
        <f t="shared" si="165"/>
        <v>0</v>
      </c>
      <c r="BJ122" s="5">
        <f t="shared" si="166"/>
        <v>0</v>
      </c>
      <c r="BK122" s="5">
        <f t="shared" si="167"/>
        <v>0</v>
      </c>
      <c r="BL122" s="5">
        <f t="shared" si="168"/>
        <v>0</v>
      </c>
      <c r="BM122" s="5">
        <f t="shared" si="169"/>
        <v>0</v>
      </c>
      <c r="BN122" s="5">
        <f t="shared" si="170"/>
        <v>0</v>
      </c>
      <c r="BO122" s="5">
        <f t="shared" si="171"/>
        <v>0</v>
      </c>
      <c r="BP122" s="5">
        <f t="shared" si="172"/>
        <v>0</v>
      </c>
      <c r="BQ122" s="5">
        <f t="shared" si="173"/>
        <v>0</v>
      </c>
      <c r="BR122" s="5">
        <f t="shared" si="174"/>
        <v>0</v>
      </c>
      <c r="BS122" s="5">
        <f t="shared" si="175"/>
        <v>0</v>
      </c>
      <c r="BT122" s="5">
        <f t="shared" si="176"/>
        <v>0</v>
      </c>
      <c r="BU122" s="5">
        <f t="shared" si="177"/>
        <v>0</v>
      </c>
      <c r="BV122" s="5">
        <f t="shared" si="178"/>
        <v>0</v>
      </c>
      <c r="BW122" s="5">
        <f t="shared" si="179"/>
        <v>0</v>
      </c>
      <c r="BX122" s="5">
        <f t="shared" si="180"/>
        <v>0</v>
      </c>
      <c r="BY122" s="5">
        <f t="shared" si="181"/>
        <v>0</v>
      </c>
      <c r="BZ122" s="5">
        <f t="shared" si="182"/>
        <v>0</v>
      </c>
      <c r="CA122" s="5">
        <f t="shared" si="183"/>
        <v>0</v>
      </c>
      <c r="CB122" s="5">
        <f t="shared" si="184"/>
        <v>0</v>
      </c>
      <c r="CC122" s="5">
        <f t="shared" si="138"/>
        <v>0</v>
      </c>
      <c r="CD122" s="5">
        <f t="shared" si="139"/>
        <v>0</v>
      </c>
      <c r="CE122" s="5">
        <f t="shared" si="140"/>
        <v>0</v>
      </c>
      <c r="CF122" s="5">
        <f t="shared" si="141"/>
        <v>0</v>
      </c>
      <c r="CG122" s="5">
        <f t="shared" si="142"/>
        <v>0</v>
      </c>
      <c r="CH122" s="5">
        <f t="shared" si="143"/>
        <v>0</v>
      </c>
      <c r="CI122" s="5">
        <f t="shared" si="144"/>
        <v>0</v>
      </c>
      <c r="CJ122" s="5">
        <f t="shared" si="145"/>
        <v>0</v>
      </c>
      <c r="CK122" s="5">
        <f t="shared" si="146"/>
        <v>0</v>
      </c>
      <c r="CM122" s="3">
        <f t="shared" si="147"/>
        <v>0</v>
      </c>
      <c r="CN122" s="3">
        <f t="shared" si="185"/>
      </c>
      <c r="CO122" s="5">
        <f t="shared" si="148"/>
      </c>
      <c r="CQ122" s="8">
        <f t="shared" si="186"/>
      </c>
      <c r="CR122" s="5">
        <f t="shared" si="187"/>
      </c>
    </row>
    <row r="123" spans="1:96" ht="12.75">
      <c r="A123" s="88">
        <v>114</v>
      </c>
      <c r="B123" s="9">
        <f t="shared" si="149"/>
      </c>
      <c r="C123" s="9">
        <f t="shared" si="188"/>
      </c>
      <c r="D123" s="9">
        <f t="shared" si="150"/>
      </c>
      <c r="E123" s="89">
        <f t="shared" si="151"/>
      </c>
      <c r="F123" s="90">
        <f t="shared" si="152"/>
      </c>
      <c r="G123" s="29"/>
      <c r="H123" s="32"/>
      <c r="I123" s="29"/>
      <c r="J123" s="35"/>
      <c r="K123" s="39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40"/>
      <c r="AU123" s="91">
        <f t="shared" si="153"/>
        <v>0</v>
      </c>
      <c r="AV123" s="92">
        <f t="shared" si="154"/>
      </c>
      <c r="AW123" s="92">
        <f t="shared" si="155"/>
      </c>
      <c r="AX123" s="92">
        <f t="shared" si="156"/>
      </c>
      <c r="AY123" s="23"/>
      <c r="AZ123" s="93">
        <f t="shared" si="157"/>
        <v>0</v>
      </c>
      <c r="BB123" s="5">
        <f t="shared" si="158"/>
        <v>0</v>
      </c>
      <c r="BC123" s="5">
        <f t="shared" si="159"/>
        <v>0</v>
      </c>
      <c r="BD123" s="5">
        <f t="shared" si="160"/>
        <v>0</v>
      </c>
      <c r="BE123" s="5">
        <f t="shared" si="161"/>
        <v>0</v>
      </c>
      <c r="BF123" s="5">
        <f t="shared" si="162"/>
        <v>0</v>
      </c>
      <c r="BG123" s="5">
        <f t="shared" si="163"/>
        <v>0</v>
      </c>
      <c r="BH123" s="5">
        <f t="shared" si="164"/>
        <v>0</v>
      </c>
      <c r="BI123" s="5">
        <f t="shared" si="165"/>
        <v>0</v>
      </c>
      <c r="BJ123" s="5">
        <f t="shared" si="166"/>
        <v>0</v>
      </c>
      <c r="BK123" s="5">
        <f t="shared" si="167"/>
        <v>0</v>
      </c>
      <c r="BL123" s="5">
        <f t="shared" si="168"/>
        <v>0</v>
      </c>
      <c r="BM123" s="5">
        <f t="shared" si="169"/>
        <v>0</v>
      </c>
      <c r="BN123" s="5">
        <f t="shared" si="170"/>
        <v>0</v>
      </c>
      <c r="BO123" s="5">
        <f t="shared" si="171"/>
        <v>0</v>
      </c>
      <c r="BP123" s="5">
        <f t="shared" si="172"/>
        <v>0</v>
      </c>
      <c r="BQ123" s="5">
        <f t="shared" si="173"/>
        <v>0</v>
      </c>
      <c r="BR123" s="5">
        <f t="shared" si="174"/>
        <v>0</v>
      </c>
      <c r="BS123" s="5">
        <f t="shared" si="175"/>
        <v>0</v>
      </c>
      <c r="BT123" s="5">
        <f t="shared" si="176"/>
        <v>0</v>
      </c>
      <c r="BU123" s="5">
        <f t="shared" si="177"/>
        <v>0</v>
      </c>
      <c r="BV123" s="5">
        <f t="shared" si="178"/>
        <v>0</v>
      </c>
      <c r="BW123" s="5">
        <f t="shared" si="179"/>
        <v>0</v>
      </c>
      <c r="BX123" s="5">
        <f t="shared" si="180"/>
        <v>0</v>
      </c>
      <c r="BY123" s="5">
        <f t="shared" si="181"/>
        <v>0</v>
      </c>
      <c r="BZ123" s="5">
        <f t="shared" si="182"/>
        <v>0</v>
      </c>
      <c r="CA123" s="5">
        <f t="shared" si="183"/>
        <v>0</v>
      </c>
      <c r="CB123" s="5">
        <f t="shared" si="184"/>
        <v>0</v>
      </c>
      <c r="CC123" s="5">
        <f t="shared" si="138"/>
        <v>0</v>
      </c>
      <c r="CD123" s="5">
        <f t="shared" si="139"/>
        <v>0</v>
      </c>
      <c r="CE123" s="5">
        <f t="shared" si="140"/>
        <v>0</v>
      </c>
      <c r="CF123" s="5">
        <f t="shared" si="141"/>
        <v>0</v>
      </c>
      <c r="CG123" s="5">
        <f t="shared" si="142"/>
        <v>0</v>
      </c>
      <c r="CH123" s="5">
        <f t="shared" si="143"/>
        <v>0</v>
      </c>
      <c r="CI123" s="5">
        <f t="shared" si="144"/>
        <v>0</v>
      </c>
      <c r="CJ123" s="5">
        <f t="shared" si="145"/>
        <v>0</v>
      </c>
      <c r="CK123" s="5">
        <f t="shared" si="146"/>
        <v>0</v>
      </c>
      <c r="CM123" s="3">
        <f t="shared" si="147"/>
        <v>0</v>
      </c>
      <c r="CN123" s="3">
        <f t="shared" si="185"/>
      </c>
      <c r="CO123" s="5">
        <f t="shared" si="148"/>
      </c>
      <c r="CQ123" s="8">
        <f t="shared" si="186"/>
      </c>
      <c r="CR123" s="5">
        <f t="shared" si="187"/>
      </c>
    </row>
    <row r="124" spans="1:96" ht="12.75">
      <c r="A124" s="88">
        <v>115</v>
      </c>
      <c r="B124" s="9">
        <f t="shared" si="149"/>
      </c>
      <c r="C124" s="9">
        <f t="shared" si="188"/>
      </c>
      <c r="D124" s="9">
        <f t="shared" si="150"/>
      </c>
      <c r="E124" s="89">
        <f t="shared" si="151"/>
      </c>
      <c r="F124" s="90">
        <f t="shared" si="152"/>
      </c>
      <c r="G124" s="29"/>
      <c r="H124" s="32"/>
      <c r="I124" s="29"/>
      <c r="J124" s="35"/>
      <c r="K124" s="39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40"/>
      <c r="AU124" s="91">
        <f t="shared" si="153"/>
        <v>0</v>
      </c>
      <c r="AV124" s="92">
        <f t="shared" si="154"/>
      </c>
      <c r="AW124" s="92">
        <f t="shared" si="155"/>
      </c>
      <c r="AX124" s="92">
        <f t="shared" si="156"/>
      </c>
      <c r="AY124" s="23"/>
      <c r="AZ124" s="93">
        <f t="shared" si="157"/>
        <v>0</v>
      </c>
      <c r="BB124" s="5">
        <f t="shared" si="158"/>
        <v>0</v>
      </c>
      <c r="BC124" s="5">
        <f t="shared" si="159"/>
        <v>0</v>
      </c>
      <c r="BD124" s="5">
        <f t="shared" si="160"/>
        <v>0</v>
      </c>
      <c r="BE124" s="5">
        <f t="shared" si="161"/>
        <v>0</v>
      </c>
      <c r="BF124" s="5">
        <f t="shared" si="162"/>
        <v>0</v>
      </c>
      <c r="BG124" s="5">
        <f t="shared" si="163"/>
        <v>0</v>
      </c>
      <c r="BH124" s="5">
        <f t="shared" si="164"/>
        <v>0</v>
      </c>
      <c r="BI124" s="5">
        <f t="shared" si="165"/>
        <v>0</v>
      </c>
      <c r="BJ124" s="5">
        <f t="shared" si="166"/>
        <v>0</v>
      </c>
      <c r="BK124" s="5">
        <f t="shared" si="167"/>
        <v>0</v>
      </c>
      <c r="BL124" s="5">
        <f t="shared" si="168"/>
        <v>0</v>
      </c>
      <c r="BM124" s="5">
        <f t="shared" si="169"/>
        <v>0</v>
      </c>
      <c r="BN124" s="5">
        <f t="shared" si="170"/>
        <v>0</v>
      </c>
      <c r="BO124" s="5">
        <f t="shared" si="171"/>
        <v>0</v>
      </c>
      <c r="BP124" s="5">
        <f t="shared" si="172"/>
        <v>0</v>
      </c>
      <c r="BQ124" s="5">
        <f t="shared" si="173"/>
        <v>0</v>
      </c>
      <c r="BR124" s="5">
        <f t="shared" si="174"/>
        <v>0</v>
      </c>
      <c r="BS124" s="5">
        <f t="shared" si="175"/>
        <v>0</v>
      </c>
      <c r="BT124" s="5">
        <f t="shared" si="176"/>
        <v>0</v>
      </c>
      <c r="BU124" s="5">
        <f t="shared" si="177"/>
        <v>0</v>
      </c>
      <c r="BV124" s="5">
        <f t="shared" si="178"/>
        <v>0</v>
      </c>
      <c r="BW124" s="5">
        <f t="shared" si="179"/>
        <v>0</v>
      </c>
      <c r="BX124" s="5">
        <f t="shared" si="180"/>
        <v>0</v>
      </c>
      <c r="BY124" s="5">
        <f t="shared" si="181"/>
        <v>0</v>
      </c>
      <c r="BZ124" s="5">
        <f t="shared" si="182"/>
        <v>0</v>
      </c>
      <c r="CA124" s="5">
        <f t="shared" si="183"/>
        <v>0</v>
      </c>
      <c r="CB124" s="5">
        <f t="shared" si="184"/>
        <v>0</v>
      </c>
      <c r="CC124" s="5">
        <f t="shared" si="138"/>
        <v>0</v>
      </c>
      <c r="CD124" s="5">
        <f t="shared" si="139"/>
        <v>0</v>
      </c>
      <c r="CE124" s="5">
        <f t="shared" si="140"/>
        <v>0</v>
      </c>
      <c r="CF124" s="5">
        <f t="shared" si="141"/>
        <v>0</v>
      </c>
      <c r="CG124" s="5">
        <f t="shared" si="142"/>
        <v>0</v>
      </c>
      <c r="CH124" s="5">
        <f t="shared" si="143"/>
        <v>0</v>
      </c>
      <c r="CI124" s="5">
        <f t="shared" si="144"/>
        <v>0</v>
      </c>
      <c r="CJ124" s="5">
        <f t="shared" si="145"/>
        <v>0</v>
      </c>
      <c r="CK124" s="5">
        <f t="shared" si="146"/>
        <v>0</v>
      </c>
      <c r="CM124" s="3">
        <f t="shared" si="147"/>
        <v>0</v>
      </c>
      <c r="CN124" s="3">
        <f t="shared" si="185"/>
      </c>
      <c r="CO124" s="5">
        <f t="shared" si="148"/>
      </c>
      <c r="CQ124" s="8">
        <f t="shared" si="186"/>
      </c>
      <c r="CR124" s="5">
        <f t="shared" si="187"/>
      </c>
    </row>
    <row r="125" spans="1:96" ht="12.75">
      <c r="A125" s="88">
        <v>116</v>
      </c>
      <c r="B125" s="9">
        <f t="shared" si="149"/>
      </c>
      <c r="C125" s="9">
        <f t="shared" si="188"/>
      </c>
      <c r="D125" s="9">
        <f t="shared" si="150"/>
      </c>
      <c r="E125" s="89">
        <f t="shared" si="151"/>
      </c>
      <c r="F125" s="90">
        <f t="shared" si="152"/>
      </c>
      <c r="G125" s="29"/>
      <c r="H125" s="32"/>
      <c r="I125" s="29"/>
      <c r="J125" s="35"/>
      <c r="K125" s="39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40"/>
      <c r="AU125" s="91">
        <f t="shared" si="153"/>
        <v>0</v>
      </c>
      <c r="AV125" s="92">
        <f t="shared" si="154"/>
      </c>
      <c r="AW125" s="92">
        <f t="shared" si="155"/>
      </c>
      <c r="AX125" s="92">
        <f t="shared" si="156"/>
      </c>
      <c r="AY125" s="23"/>
      <c r="AZ125" s="93">
        <f t="shared" si="157"/>
        <v>0</v>
      </c>
      <c r="BB125" s="5">
        <f t="shared" si="158"/>
        <v>0</v>
      </c>
      <c r="BC125" s="5">
        <f t="shared" si="159"/>
        <v>0</v>
      </c>
      <c r="BD125" s="5">
        <f t="shared" si="160"/>
        <v>0</v>
      </c>
      <c r="BE125" s="5">
        <f t="shared" si="161"/>
        <v>0</v>
      </c>
      <c r="BF125" s="5">
        <f t="shared" si="162"/>
        <v>0</v>
      </c>
      <c r="BG125" s="5">
        <f t="shared" si="163"/>
        <v>0</v>
      </c>
      <c r="BH125" s="5">
        <f t="shared" si="164"/>
        <v>0</v>
      </c>
      <c r="BI125" s="5">
        <f t="shared" si="165"/>
        <v>0</v>
      </c>
      <c r="BJ125" s="5">
        <f t="shared" si="166"/>
        <v>0</v>
      </c>
      <c r="BK125" s="5">
        <f t="shared" si="167"/>
        <v>0</v>
      </c>
      <c r="BL125" s="5">
        <f t="shared" si="168"/>
        <v>0</v>
      </c>
      <c r="BM125" s="5">
        <f t="shared" si="169"/>
        <v>0</v>
      </c>
      <c r="BN125" s="5">
        <f t="shared" si="170"/>
        <v>0</v>
      </c>
      <c r="BO125" s="5">
        <f t="shared" si="171"/>
        <v>0</v>
      </c>
      <c r="BP125" s="5">
        <f t="shared" si="172"/>
        <v>0</v>
      </c>
      <c r="BQ125" s="5">
        <f t="shared" si="173"/>
        <v>0</v>
      </c>
      <c r="BR125" s="5">
        <f t="shared" si="174"/>
        <v>0</v>
      </c>
      <c r="BS125" s="5">
        <f t="shared" si="175"/>
        <v>0</v>
      </c>
      <c r="BT125" s="5">
        <f t="shared" si="176"/>
        <v>0</v>
      </c>
      <c r="BU125" s="5">
        <f t="shared" si="177"/>
        <v>0</v>
      </c>
      <c r="BV125" s="5">
        <f t="shared" si="178"/>
        <v>0</v>
      </c>
      <c r="BW125" s="5">
        <f t="shared" si="179"/>
        <v>0</v>
      </c>
      <c r="BX125" s="5">
        <f t="shared" si="180"/>
        <v>0</v>
      </c>
      <c r="BY125" s="5">
        <f t="shared" si="181"/>
        <v>0</v>
      </c>
      <c r="BZ125" s="5">
        <f t="shared" si="182"/>
        <v>0</v>
      </c>
      <c r="CA125" s="5">
        <f t="shared" si="183"/>
        <v>0</v>
      </c>
      <c r="CB125" s="5">
        <f t="shared" si="184"/>
        <v>0</v>
      </c>
      <c r="CC125" s="5">
        <f t="shared" si="138"/>
        <v>0</v>
      </c>
      <c r="CD125" s="5">
        <f t="shared" si="139"/>
        <v>0</v>
      </c>
      <c r="CE125" s="5">
        <f t="shared" si="140"/>
        <v>0</v>
      </c>
      <c r="CF125" s="5">
        <f t="shared" si="141"/>
        <v>0</v>
      </c>
      <c r="CG125" s="5">
        <f t="shared" si="142"/>
        <v>0</v>
      </c>
      <c r="CH125" s="5">
        <f t="shared" si="143"/>
        <v>0</v>
      </c>
      <c r="CI125" s="5">
        <f t="shared" si="144"/>
        <v>0</v>
      </c>
      <c r="CJ125" s="5">
        <f t="shared" si="145"/>
        <v>0</v>
      </c>
      <c r="CK125" s="5">
        <f t="shared" si="146"/>
        <v>0</v>
      </c>
      <c r="CM125" s="3">
        <f t="shared" si="147"/>
        <v>0</v>
      </c>
      <c r="CN125" s="3">
        <f t="shared" si="185"/>
      </c>
      <c r="CO125" s="5">
        <f t="shared" si="148"/>
      </c>
      <c r="CQ125" s="8">
        <f t="shared" si="186"/>
      </c>
      <c r="CR125" s="5">
        <f t="shared" si="187"/>
      </c>
    </row>
    <row r="126" spans="1:96" ht="12.75">
      <c r="A126" s="88">
        <v>117</v>
      </c>
      <c r="B126" s="9">
        <f t="shared" si="149"/>
      </c>
      <c r="C126" s="9">
        <f t="shared" si="188"/>
      </c>
      <c r="D126" s="9">
        <f t="shared" si="150"/>
      </c>
      <c r="E126" s="89">
        <f t="shared" si="151"/>
      </c>
      <c r="F126" s="90">
        <f t="shared" si="152"/>
      </c>
      <c r="G126" s="29"/>
      <c r="H126" s="32"/>
      <c r="I126" s="29"/>
      <c r="J126" s="35"/>
      <c r="K126" s="39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40"/>
      <c r="AU126" s="91">
        <f t="shared" si="153"/>
        <v>0</v>
      </c>
      <c r="AV126" s="92">
        <f t="shared" si="154"/>
      </c>
      <c r="AW126" s="92">
        <f t="shared" si="155"/>
      </c>
      <c r="AX126" s="92">
        <f t="shared" si="156"/>
      </c>
      <c r="AY126" s="23"/>
      <c r="AZ126" s="93">
        <f t="shared" si="157"/>
        <v>0</v>
      </c>
      <c r="BB126" s="5">
        <f t="shared" si="158"/>
        <v>0</v>
      </c>
      <c r="BC126" s="5">
        <f t="shared" si="159"/>
        <v>0</v>
      </c>
      <c r="BD126" s="5">
        <f t="shared" si="160"/>
        <v>0</v>
      </c>
      <c r="BE126" s="5">
        <f t="shared" si="161"/>
        <v>0</v>
      </c>
      <c r="BF126" s="5">
        <f t="shared" si="162"/>
        <v>0</v>
      </c>
      <c r="BG126" s="5">
        <f t="shared" si="163"/>
        <v>0</v>
      </c>
      <c r="BH126" s="5">
        <f t="shared" si="164"/>
        <v>0</v>
      </c>
      <c r="BI126" s="5">
        <f t="shared" si="165"/>
        <v>0</v>
      </c>
      <c r="BJ126" s="5">
        <f t="shared" si="166"/>
        <v>0</v>
      </c>
      <c r="BK126" s="5">
        <f t="shared" si="167"/>
        <v>0</v>
      </c>
      <c r="BL126" s="5">
        <f t="shared" si="168"/>
        <v>0</v>
      </c>
      <c r="BM126" s="5">
        <f t="shared" si="169"/>
        <v>0</v>
      </c>
      <c r="BN126" s="5">
        <f t="shared" si="170"/>
        <v>0</v>
      </c>
      <c r="BO126" s="5">
        <f t="shared" si="171"/>
        <v>0</v>
      </c>
      <c r="BP126" s="5">
        <f t="shared" si="172"/>
        <v>0</v>
      </c>
      <c r="BQ126" s="5">
        <f t="shared" si="173"/>
        <v>0</v>
      </c>
      <c r="BR126" s="5">
        <f t="shared" si="174"/>
        <v>0</v>
      </c>
      <c r="BS126" s="5">
        <f t="shared" si="175"/>
        <v>0</v>
      </c>
      <c r="BT126" s="5">
        <f t="shared" si="176"/>
        <v>0</v>
      </c>
      <c r="BU126" s="5">
        <f t="shared" si="177"/>
        <v>0</v>
      </c>
      <c r="BV126" s="5">
        <f t="shared" si="178"/>
        <v>0</v>
      </c>
      <c r="BW126" s="5">
        <f t="shared" si="179"/>
        <v>0</v>
      </c>
      <c r="BX126" s="5">
        <f t="shared" si="180"/>
        <v>0</v>
      </c>
      <c r="BY126" s="5">
        <f t="shared" si="181"/>
        <v>0</v>
      </c>
      <c r="BZ126" s="5">
        <f t="shared" si="182"/>
        <v>0</v>
      </c>
      <c r="CA126" s="5">
        <f t="shared" si="183"/>
        <v>0</v>
      </c>
      <c r="CB126" s="5">
        <f t="shared" si="184"/>
        <v>0</v>
      </c>
      <c r="CC126" s="5">
        <f t="shared" si="138"/>
        <v>0</v>
      </c>
      <c r="CD126" s="5">
        <f t="shared" si="139"/>
        <v>0</v>
      </c>
      <c r="CE126" s="5">
        <f t="shared" si="140"/>
        <v>0</v>
      </c>
      <c r="CF126" s="5">
        <f t="shared" si="141"/>
        <v>0</v>
      </c>
      <c r="CG126" s="5">
        <f t="shared" si="142"/>
        <v>0</v>
      </c>
      <c r="CH126" s="5">
        <f t="shared" si="143"/>
        <v>0</v>
      </c>
      <c r="CI126" s="5">
        <f t="shared" si="144"/>
        <v>0</v>
      </c>
      <c r="CJ126" s="5">
        <f t="shared" si="145"/>
        <v>0</v>
      </c>
      <c r="CK126" s="5">
        <f t="shared" si="146"/>
        <v>0</v>
      </c>
      <c r="CM126" s="3">
        <f t="shared" si="147"/>
        <v>0</v>
      </c>
      <c r="CN126" s="3">
        <f t="shared" si="185"/>
      </c>
      <c r="CO126" s="5">
        <f t="shared" si="148"/>
      </c>
      <c r="CQ126" s="8">
        <f t="shared" si="186"/>
      </c>
      <c r="CR126" s="5">
        <f t="shared" si="187"/>
      </c>
    </row>
    <row r="127" spans="1:96" ht="12.75">
      <c r="A127" s="88">
        <v>118</v>
      </c>
      <c r="B127" s="9">
        <f t="shared" si="149"/>
      </c>
      <c r="C127" s="9">
        <f t="shared" si="188"/>
      </c>
      <c r="D127" s="9">
        <f t="shared" si="150"/>
      </c>
      <c r="E127" s="89">
        <f t="shared" si="151"/>
      </c>
      <c r="F127" s="90">
        <f t="shared" si="152"/>
      </c>
      <c r="G127" s="29"/>
      <c r="H127" s="32"/>
      <c r="I127" s="29"/>
      <c r="J127" s="35"/>
      <c r="K127" s="39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40"/>
      <c r="AU127" s="91">
        <f t="shared" si="153"/>
        <v>0</v>
      </c>
      <c r="AV127" s="92">
        <f t="shared" si="154"/>
      </c>
      <c r="AW127" s="92">
        <f t="shared" si="155"/>
      </c>
      <c r="AX127" s="92">
        <f t="shared" si="156"/>
      </c>
      <c r="AY127" s="23"/>
      <c r="AZ127" s="93">
        <f t="shared" si="157"/>
        <v>0</v>
      </c>
      <c r="BB127" s="5">
        <f t="shared" si="158"/>
        <v>0</v>
      </c>
      <c r="BC127" s="5">
        <f t="shared" si="159"/>
        <v>0</v>
      </c>
      <c r="BD127" s="5">
        <f t="shared" si="160"/>
        <v>0</v>
      </c>
      <c r="BE127" s="5">
        <f t="shared" si="161"/>
        <v>0</v>
      </c>
      <c r="BF127" s="5">
        <f t="shared" si="162"/>
        <v>0</v>
      </c>
      <c r="BG127" s="5">
        <f t="shared" si="163"/>
        <v>0</v>
      </c>
      <c r="BH127" s="5">
        <f t="shared" si="164"/>
        <v>0</v>
      </c>
      <c r="BI127" s="5">
        <f t="shared" si="165"/>
        <v>0</v>
      </c>
      <c r="BJ127" s="5">
        <f t="shared" si="166"/>
        <v>0</v>
      </c>
      <c r="BK127" s="5">
        <f t="shared" si="167"/>
        <v>0</v>
      </c>
      <c r="BL127" s="5">
        <f t="shared" si="168"/>
        <v>0</v>
      </c>
      <c r="BM127" s="5">
        <f t="shared" si="169"/>
        <v>0</v>
      </c>
      <c r="BN127" s="5">
        <f t="shared" si="170"/>
        <v>0</v>
      </c>
      <c r="BO127" s="5">
        <f t="shared" si="171"/>
        <v>0</v>
      </c>
      <c r="BP127" s="5">
        <f t="shared" si="172"/>
        <v>0</v>
      </c>
      <c r="BQ127" s="5">
        <f t="shared" si="173"/>
        <v>0</v>
      </c>
      <c r="BR127" s="5">
        <f t="shared" si="174"/>
        <v>0</v>
      </c>
      <c r="BS127" s="5">
        <f t="shared" si="175"/>
        <v>0</v>
      </c>
      <c r="BT127" s="5">
        <f t="shared" si="176"/>
        <v>0</v>
      </c>
      <c r="BU127" s="5">
        <f t="shared" si="177"/>
        <v>0</v>
      </c>
      <c r="BV127" s="5">
        <f t="shared" si="178"/>
        <v>0</v>
      </c>
      <c r="BW127" s="5">
        <f t="shared" si="179"/>
        <v>0</v>
      </c>
      <c r="BX127" s="5">
        <f t="shared" si="180"/>
        <v>0</v>
      </c>
      <c r="BY127" s="5">
        <f t="shared" si="181"/>
        <v>0</v>
      </c>
      <c r="BZ127" s="5">
        <f t="shared" si="182"/>
        <v>0</v>
      </c>
      <c r="CA127" s="5">
        <f t="shared" si="183"/>
        <v>0</v>
      </c>
      <c r="CB127" s="5">
        <f t="shared" si="184"/>
        <v>0</v>
      </c>
      <c r="CC127" s="5">
        <f t="shared" si="138"/>
        <v>0</v>
      </c>
      <c r="CD127" s="5">
        <f t="shared" si="139"/>
        <v>0</v>
      </c>
      <c r="CE127" s="5">
        <f t="shared" si="140"/>
        <v>0</v>
      </c>
      <c r="CF127" s="5">
        <f t="shared" si="141"/>
        <v>0</v>
      </c>
      <c r="CG127" s="5">
        <f t="shared" si="142"/>
        <v>0</v>
      </c>
      <c r="CH127" s="5">
        <f t="shared" si="143"/>
        <v>0</v>
      </c>
      <c r="CI127" s="5">
        <f t="shared" si="144"/>
        <v>0</v>
      </c>
      <c r="CJ127" s="5">
        <f t="shared" si="145"/>
        <v>0</v>
      </c>
      <c r="CK127" s="5">
        <f t="shared" si="146"/>
        <v>0</v>
      </c>
      <c r="CM127" s="3">
        <f t="shared" si="147"/>
        <v>0</v>
      </c>
      <c r="CN127" s="3">
        <f t="shared" si="185"/>
      </c>
      <c r="CO127" s="5">
        <f t="shared" si="148"/>
      </c>
      <c r="CQ127" s="8">
        <f t="shared" si="186"/>
      </c>
      <c r="CR127" s="5">
        <f t="shared" si="187"/>
      </c>
    </row>
    <row r="128" spans="1:96" ht="12.75">
      <c r="A128" s="88">
        <v>119</v>
      </c>
      <c r="B128" s="9">
        <f t="shared" si="149"/>
      </c>
      <c r="C128" s="9">
        <f t="shared" si="188"/>
      </c>
      <c r="D128" s="9">
        <f t="shared" si="150"/>
      </c>
      <c r="E128" s="89">
        <f t="shared" si="151"/>
      </c>
      <c r="F128" s="90">
        <f t="shared" si="152"/>
      </c>
      <c r="G128" s="29"/>
      <c r="H128" s="32"/>
      <c r="I128" s="29"/>
      <c r="J128" s="35"/>
      <c r="K128" s="39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40"/>
      <c r="AU128" s="91">
        <f t="shared" si="153"/>
        <v>0</v>
      </c>
      <c r="AV128" s="92">
        <f t="shared" si="154"/>
      </c>
      <c r="AW128" s="92">
        <f t="shared" si="155"/>
      </c>
      <c r="AX128" s="92">
        <f t="shared" si="156"/>
      </c>
      <c r="AY128" s="23"/>
      <c r="AZ128" s="93">
        <f t="shared" si="157"/>
        <v>0</v>
      </c>
      <c r="BB128" s="5">
        <f t="shared" si="158"/>
        <v>0</v>
      </c>
      <c r="BC128" s="5">
        <f t="shared" si="159"/>
        <v>0</v>
      </c>
      <c r="BD128" s="5">
        <f t="shared" si="160"/>
        <v>0</v>
      </c>
      <c r="BE128" s="5">
        <f t="shared" si="161"/>
        <v>0</v>
      </c>
      <c r="BF128" s="5">
        <f t="shared" si="162"/>
        <v>0</v>
      </c>
      <c r="BG128" s="5">
        <f t="shared" si="163"/>
        <v>0</v>
      </c>
      <c r="BH128" s="5">
        <f t="shared" si="164"/>
        <v>0</v>
      </c>
      <c r="BI128" s="5">
        <f t="shared" si="165"/>
        <v>0</v>
      </c>
      <c r="BJ128" s="5">
        <f t="shared" si="166"/>
        <v>0</v>
      </c>
      <c r="BK128" s="5">
        <f t="shared" si="167"/>
        <v>0</v>
      </c>
      <c r="BL128" s="5">
        <f t="shared" si="168"/>
        <v>0</v>
      </c>
      <c r="BM128" s="5">
        <f t="shared" si="169"/>
        <v>0</v>
      </c>
      <c r="BN128" s="5">
        <f t="shared" si="170"/>
        <v>0</v>
      </c>
      <c r="BO128" s="5">
        <f t="shared" si="171"/>
        <v>0</v>
      </c>
      <c r="BP128" s="5">
        <f t="shared" si="172"/>
        <v>0</v>
      </c>
      <c r="BQ128" s="5">
        <f t="shared" si="173"/>
        <v>0</v>
      </c>
      <c r="BR128" s="5">
        <f t="shared" si="174"/>
        <v>0</v>
      </c>
      <c r="BS128" s="5">
        <f t="shared" si="175"/>
        <v>0</v>
      </c>
      <c r="BT128" s="5">
        <f t="shared" si="176"/>
        <v>0</v>
      </c>
      <c r="BU128" s="5">
        <f t="shared" si="177"/>
        <v>0</v>
      </c>
      <c r="BV128" s="5">
        <f t="shared" si="178"/>
        <v>0</v>
      </c>
      <c r="BW128" s="5">
        <f t="shared" si="179"/>
        <v>0</v>
      </c>
      <c r="BX128" s="5">
        <f t="shared" si="180"/>
        <v>0</v>
      </c>
      <c r="BY128" s="5">
        <f t="shared" si="181"/>
        <v>0</v>
      </c>
      <c r="BZ128" s="5">
        <f t="shared" si="182"/>
        <v>0</v>
      </c>
      <c r="CA128" s="5">
        <f t="shared" si="183"/>
        <v>0</v>
      </c>
      <c r="CB128" s="5">
        <f t="shared" si="184"/>
        <v>0</v>
      </c>
      <c r="CC128" s="5">
        <f t="shared" si="138"/>
        <v>0</v>
      </c>
      <c r="CD128" s="5">
        <f t="shared" si="139"/>
        <v>0</v>
      </c>
      <c r="CE128" s="5">
        <f t="shared" si="140"/>
        <v>0</v>
      </c>
      <c r="CF128" s="5">
        <f t="shared" si="141"/>
        <v>0</v>
      </c>
      <c r="CG128" s="5">
        <f t="shared" si="142"/>
        <v>0</v>
      </c>
      <c r="CH128" s="5">
        <f t="shared" si="143"/>
        <v>0</v>
      </c>
      <c r="CI128" s="5">
        <f t="shared" si="144"/>
        <v>0</v>
      </c>
      <c r="CJ128" s="5">
        <f t="shared" si="145"/>
        <v>0</v>
      </c>
      <c r="CK128" s="5">
        <f t="shared" si="146"/>
        <v>0</v>
      </c>
      <c r="CM128" s="3">
        <f t="shared" si="147"/>
        <v>0</v>
      </c>
      <c r="CN128" s="3">
        <f t="shared" si="185"/>
      </c>
      <c r="CO128" s="5">
        <f t="shared" si="148"/>
      </c>
      <c r="CQ128" s="8">
        <f t="shared" si="186"/>
      </c>
      <c r="CR128" s="5">
        <f t="shared" si="187"/>
      </c>
    </row>
    <row r="129" spans="1:96" ht="12.75">
      <c r="A129" s="88">
        <v>120</v>
      </c>
      <c r="B129" s="9">
        <f t="shared" si="149"/>
      </c>
      <c r="C129" s="9">
        <f t="shared" si="188"/>
      </c>
      <c r="D129" s="9">
        <f t="shared" si="150"/>
      </c>
      <c r="E129" s="89">
        <f t="shared" si="151"/>
      </c>
      <c r="F129" s="90">
        <f t="shared" si="152"/>
      </c>
      <c r="G129" s="29"/>
      <c r="H129" s="32"/>
      <c r="I129" s="29"/>
      <c r="J129" s="35"/>
      <c r="K129" s="39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40"/>
      <c r="AU129" s="91">
        <f t="shared" si="153"/>
        <v>0</v>
      </c>
      <c r="AV129" s="92">
        <f t="shared" si="154"/>
      </c>
      <c r="AW129" s="92">
        <f t="shared" si="155"/>
      </c>
      <c r="AX129" s="92">
        <f t="shared" si="156"/>
      </c>
      <c r="AY129" s="23"/>
      <c r="AZ129" s="93">
        <f t="shared" si="157"/>
        <v>0</v>
      </c>
      <c r="BB129" s="5">
        <f t="shared" si="158"/>
        <v>0</v>
      </c>
      <c r="BC129" s="5">
        <f t="shared" si="159"/>
        <v>0</v>
      </c>
      <c r="BD129" s="5">
        <f t="shared" si="160"/>
        <v>0</v>
      </c>
      <c r="BE129" s="5">
        <f t="shared" si="161"/>
        <v>0</v>
      </c>
      <c r="BF129" s="5">
        <f t="shared" si="162"/>
        <v>0</v>
      </c>
      <c r="BG129" s="5">
        <f t="shared" si="163"/>
        <v>0</v>
      </c>
      <c r="BH129" s="5">
        <f t="shared" si="164"/>
        <v>0</v>
      </c>
      <c r="BI129" s="5">
        <f t="shared" si="165"/>
        <v>0</v>
      </c>
      <c r="BJ129" s="5">
        <f t="shared" si="166"/>
        <v>0</v>
      </c>
      <c r="BK129" s="5">
        <f t="shared" si="167"/>
        <v>0</v>
      </c>
      <c r="BL129" s="5">
        <f t="shared" si="168"/>
        <v>0</v>
      </c>
      <c r="BM129" s="5">
        <f t="shared" si="169"/>
        <v>0</v>
      </c>
      <c r="BN129" s="5">
        <f t="shared" si="170"/>
        <v>0</v>
      </c>
      <c r="BO129" s="5">
        <f t="shared" si="171"/>
        <v>0</v>
      </c>
      <c r="BP129" s="5">
        <f t="shared" si="172"/>
        <v>0</v>
      </c>
      <c r="BQ129" s="5">
        <f t="shared" si="173"/>
        <v>0</v>
      </c>
      <c r="BR129" s="5">
        <f t="shared" si="174"/>
        <v>0</v>
      </c>
      <c r="BS129" s="5">
        <f t="shared" si="175"/>
        <v>0</v>
      </c>
      <c r="BT129" s="5">
        <f t="shared" si="176"/>
        <v>0</v>
      </c>
      <c r="BU129" s="5">
        <f t="shared" si="177"/>
        <v>0</v>
      </c>
      <c r="BV129" s="5">
        <f t="shared" si="178"/>
        <v>0</v>
      </c>
      <c r="BW129" s="5">
        <f t="shared" si="179"/>
        <v>0</v>
      </c>
      <c r="BX129" s="5">
        <f t="shared" si="180"/>
        <v>0</v>
      </c>
      <c r="BY129" s="5">
        <f t="shared" si="181"/>
        <v>0</v>
      </c>
      <c r="BZ129" s="5">
        <f t="shared" si="182"/>
        <v>0</v>
      </c>
      <c r="CA129" s="5">
        <f t="shared" si="183"/>
        <v>0</v>
      </c>
      <c r="CB129" s="5">
        <f t="shared" si="184"/>
        <v>0</v>
      </c>
      <c r="CC129" s="5">
        <f t="shared" si="138"/>
        <v>0</v>
      </c>
      <c r="CD129" s="5">
        <f t="shared" si="139"/>
        <v>0</v>
      </c>
      <c r="CE129" s="5">
        <f t="shared" si="140"/>
        <v>0</v>
      </c>
      <c r="CF129" s="5">
        <f t="shared" si="141"/>
        <v>0</v>
      </c>
      <c r="CG129" s="5">
        <f t="shared" si="142"/>
        <v>0</v>
      </c>
      <c r="CH129" s="5">
        <f t="shared" si="143"/>
        <v>0</v>
      </c>
      <c r="CI129" s="5">
        <f t="shared" si="144"/>
        <v>0</v>
      </c>
      <c r="CJ129" s="5">
        <f t="shared" si="145"/>
        <v>0</v>
      </c>
      <c r="CK129" s="5">
        <f t="shared" si="146"/>
        <v>0</v>
      </c>
      <c r="CM129" s="3">
        <f t="shared" si="147"/>
        <v>0</v>
      </c>
      <c r="CN129" s="3">
        <f t="shared" si="185"/>
      </c>
      <c r="CO129" s="5">
        <f t="shared" si="148"/>
      </c>
      <c r="CQ129" s="8">
        <f t="shared" si="186"/>
      </c>
      <c r="CR129" s="5">
        <f t="shared" si="187"/>
      </c>
    </row>
    <row r="130" spans="1:96" ht="12.75">
      <c r="A130" s="88">
        <v>121</v>
      </c>
      <c r="B130" s="9">
        <f t="shared" si="149"/>
      </c>
      <c r="C130" s="9">
        <f t="shared" si="188"/>
      </c>
      <c r="D130" s="9">
        <f t="shared" si="150"/>
      </c>
      <c r="E130" s="89">
        <f t="shared" si="151"/>
      </c>
      <c r="F130" s="90">
        <f t="shared" si="152"/>
      </c>
      <c r="G130" s="29"/>
      <c r="H130" s="32"/>
      <c r="I130" s="29"/>
      <c r="J130" s="35"/>
      <c r="K130" s="39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40"/>
      <c r="AU130" s="91">
        <f t="shared" si="153"/>
        <v>0</v>
      </c>
      <c r="AV130" s="92">
        <f t="shared" si="154"/>
      </c>
      <c r="AW130" s="92">
        <f t="shared" si="155"/>
      </c>
      <c r="AX130" s="92">
        <f t="shared" si="156"/>
      </c>
      <c r="AY130" s="23"/>
      <c r="AZ130" s="93">
        <f t="shared" si="157"/>
        <v>0</v>
      </c>
      <c r="BB130" s="5">
        <f t="shared" si="158"/>
        <v>0</v>
      </c>
      <c r="BC130" s="5">
        <f t="shared" si="159"/>
        <v>0</v>
      </c>
      <c r="BD130" s="5">
        <f t="shared" si="160"/>
        <v>0</v>
      </c>
      <c r="BE130" s="5">
        <f t="shared" si="161"/>
        <v>0</v>
      </c>
      <c r="BF130" s="5">
        <f t="shared" si="162"/>
        <v>0</v>
      </c>
      <c r="BG130" s="5">
        <f t="shared" si="163"/>
        <v>0</v>
      </c>
      <c r="BH130" s="5">
        <f t="shared" si="164"/>
        <v>0</v>
      </c>
      <c r="BI130" s="5">
        <f t="shared" si="165"/>
        <v>0</v>
      </c>
      <c r="BJ130" s="5">
        <f t="shared" si="166"/>
        <v>0</v>
      </c>
      <c r="BK130" s="5">
        <f t="shared" si="167"/>
        <v>0</v>
      </c>
      <c r="BL130" s="5">
        <f t="shared" si="168"/>
        <v>0</v>
      </c>
      <c r="BM130" s="5">
        <f t="shared" si="169"/>
        <v>0</v>
      </c>
      <c r="BN130" s="5">
        <f t="shared" si="170"/>
        <v>0</v>
      </c>
      <c r="BO130" s="5">
        <f t="shared" si="171"/>
        <v>0</v>
      </c>
      <c r="BP130" s="5">
        <f t="shared" si="172"/>
        <v>0</v>
      </c>
      <c r="BQ130" s="5">
        <f t="shared" si="173"/>
        <v>0</v>
      </c>
      <c r="BR130" s="5">
        <f t="shared" si="174"/>
        <v>0</v>
      </c>
      <c r="BS130" s="5">
        <f t="shared" si="175"/>
        <v>0</v>
      </c>
      <c r="BT130" s="5">
        <f t="shared" si="176"/>
        <v>0</v>
      </c>
      <c r="BU130" s="5">
        <f t="shared" si="177"/>
        <v>0</v>
      </c>
      <c r="BV130" s="5">
        <f t="shared" si="178"/>
        <v>0</v>
      </c>
      <c r="BW130" s="5">
        <f t="shared" si="179"/>
        <v>0</v>
      </c>
      <c r="BX130" s="5">
        <f t="shared" si="180"/>
        <v>0</v>
      </c>
      <c r="BY130" s="5">
        <f t="shared" si="181"/>
        <v>0</v>
      </c>
      <c r="BZ130" s="5">
        <f t="shared" si="182"/>
        <v>0</v>
      </c>
      <c r="CA130" s="5">
        <f t="shared" si="183"/>
        <v>0</v>
      </c>
      <c r="CB130" s="5">
        <f t="shared" si="184"/>
        <v>0</v>
      </c>
      <c r="CC130" s="5">
        <f t="shared" si="138"/>
        <v>0</v>
      </c>
      <c r="CD130" s="5">
        <f t="shared" si="139"/>
        <v>0</v>
      </c>
      <c r="CE130" s="5">
        <f t="shared" si="140"/>
        <v>0</v>
      </c>
      <c r="CF130" s="5">
        <f t="shared" si="141"/>
        <v>0</v>
      </c>
      <c r="CG130" s="5">
        <f t="shared" si="142"/>
        <v>0</v>
      </c>
      <c r="CH130" s="5">
        <f t="shared" si="143"/>
        <v>0</v>
      </c>
      <c r="CI130" s="5">
        <f t="shared" si="144"/>
        <v>0</v>
      </c>
      <c r="CJ130" s="5">
        <f t="shared" si="145"/>
        <v>0</v>
      </c>
      <c r="CK130" s="5">
        <f t="shared" si="146"/>
        <v>0</v>
      </c>
      <c r="CM130" s="3">
        <f t="shared" si="147"/>
        <v>0</v>
      </c>
      <c r="CN130" s="3">
        <f t="shared" si="185"/>
      </c>
      <c r="CO130" s="5">
        <f t="shared" si="148"/>
      </c>
      <c r="CQ130" s="8">
        <f t="shared" si="186"/>
      </c>
      <c r="CR130" s="5">
        <f t="shared" si="187"/>
      </c>
    </row>
    <row r="131" spans="1:96" ht="12.75">
      <c r="A131" s="88">
        <v>122</v>
      </c>
      <c r="B131" s="9">
        <f t="shared" si="149"/>
      </c>
      <c r="C131" s="9">
        <f t="shared" si="188"/>
      </c>
      <c r="D131" s="9">
        <f t="shared" si="150"/>
      </c>
      <c r="E131" s="89">
        <f t="shared" si="151"/>
      </c>
      <c r="F131" s="90">
        <f t="shared" si="152"/>
      </c>
      <c r="G131" s="29"/>
      <c r="H131" s="32"/>
      <c r="I131" s="29"/>
      <c r="J131" s="35"/>
      <c r="K131" s="39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40"/>
      <c r="AU131" s="91">
        <f t="shared" si="153"/>
        <v>0</v>
      </c>
      <c r="AV131" s="92">
        <f t="shared" si="154"/>
      </c>
      <c r="AW131" s="92">
        <f t="shared" si="155"/>
      </c>
      <c r="AX131" s="92">
        <f t="shared" si="156"/>
      </c>
      <c r="AY131" s="23"/>
      <c r="AZ131" s="93">
        <f t="shared" si="157"/>
        <v>0</v>
      </c>
      <c r="BB131" s="5">
        <f t="shared" si="158"/>
        <v>0</v>
      </c>
      <c r="BC131" s="5">
        <f t="shared" si="159"/>
        <v>0</v>
      </c>
      <c r="BD131" s="5">
        <f t="shared" si="160"/>
        <v>0</v>
      </c>
      <c r="BE131" s="5">
        <f t="shared" si="161"/>
        <v>0</v>
      </c>
      <c r="BF131" s="5">
        <f t="shared" si="162"/>
        <v>0</v>
      </c>
      <c r="BG131" s="5">
        <f t="shared" si="163"/>
        <v>0</v>
      </c>
      <c r="BH131" s="5">
        <f t="shared" si="164"/>
        <v>0</v>
      </c>
      <c r="BI131" s="5">
        <f t="shared" si="165"/>
        <v>0</v>
      </c>
      <c r="BJ131" s="5">
        <f t="shared" si="166"/>
        <v>0</v>
      </c>
      <c r="BK131" s="5">
        <f t="shared" si="167"/>
        <v>0</v>
      </c>
      <c r="BL131" s="5">
        <f t="shared" si="168"/>
        <v>0</v>
      </c>
      <c r="BM131" s="5">
        <f t="shared" si="169"/>
        <v>0</v>
      </c>
      <c r="BN131" s="5">
        <f t="shared" si="170"/>
        <v>0</v>
      </c>
      <c r="BO131" s="5">
        <f t="shared" si="171"/>
        <v>0</v>
      </c>
      <c r="BP131" s="5">
        <f t="shared" si="172"/>
        <v>0</v>
      </c>
      <c r="BQ131" s="5">
        <f t="shared" si="173"/>
        <v>0</v>
      </c>
      <c r="BR131" s="5">
        <f t="shared" si="174"/>
        <v>0</v>
      </c>
      <c r="BS131" s="5">
        <f t="shared" si="175"/>
        <v>0</v>
      </c>
      <c r="BT131" s="5">
        <f t="shared" si="176"/>
        <v>0</v>
      </c>
      <c r="BU131" s="5">
        <f t="shared" si="177"/>
        <v>0</v>
      </c>
      <c r="BV131" s="5">
        <f t="shared" si="178"/>
        <v>0</v>
      </c>
      <c r="BW131" s="5">
        <f t="shared" si="179"/>
        <v>0</v>
      </c>
      <c r="BX131" s="5">
        <f t="shared" si="180"/>
        <v>0</v>
      </c>
      <c r="BY131" s="5">
        <f t="shared" si="181"/>
        <v>0</v>
      </c>
      <c r="BZ131" s="5">
        <f t="shared" si="182"/>
        <v>0</v>
      </c>
      <c r="CA131" s="5">
        <f t="shared" si="183"/>
        <v>0</v>
      </c>
      <c r="CB131" s="5">
        <f t="shared" si="184"/>
        <v>0</v>
      </c>
      <c r="CC131" s="5">
        <f t="shared" si="138"/>
        <v>0</v>
      </c>
      <c r="CD131" s="5">
        <f t="shared" si="139"/>
        <v>0</v>
      </c>
      <c r="CE131" s="5">
        <f t="shared" si="140"/>
        <v>0</v>
      </c>
      <c r="CF131" s="5">
        <f t="shared" si="141"/>
        <v>0</v>
      </c>
      <c r="CG131" s="5">
        <f t="shared" si="142"/>
        <v>0</v>
      </c>
      <c r="CH131" s="5">
        <f t="shared" si="143"/>
        <v>0</v>
      </c>
      <c r="CI131" s="5">
        <f t="shared" si="144"/>
        <v>0</v>
      </c>
      <c r="CJ131" s="5">
        <f t="shared" si="145"/>
        <v>0</v>
      </c>
      <c r="CK131" s="5">
        <f t="shared" si="146"/>
        <v>0</v>
      </c>
      <c r="CM131" s="3">
        <f t="shared" si="147"/>
        <v>0</v>
      </c>
      <c r="CN131" s="3">
        <f t="shared" si="185"/>
      </c>
      <c r="CO131" s="5">
        <f t="shared" si="148"/>
      </c>
      <c r="CQ131" s="8">
        <f t="shared" si="186"/>
      </c>
      <c r="CR131" s="5">
        <f t="shared" si="187"/>
      </c>
    </row>
    <row r="132" spans="1:96" ht="12.75">
      <c r="A132" s="88">
        <v>123</v>
      </c>
      <c r="B132" s="9">
        <f t="shared" si="149"/>
      </c>
      <c r="C132" s="9">
        <f t="shared" si="188"/>
      </c>
      <c r="D132" s="9">
        <f t="shared" si="150"/>
      </c>
      <c r="E132" s="89">
        <f t="shared" si="151"/>
      </c>
      <c r="F132" s="90">
        <f t="shared" si="152"/>
      </c>
      <c r="G132" s="29"/>
      <c r="H132" s="32"/>
      <c r="I132" s="29"/>
      <c r="J132" s="35"/>
      <c r="K132" s="39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40"/>
      <c r="AU132" s="91">
        <f t="shared" si="153"/>
        <v>0</v>
      </c>
      <c r="AV132" s="92">
        <f t="shared" si="154"/>
      </c>
      <c r="AW132" s="92">
        <f t="shared" si="155"/>
      </c>
      <c r="AX132" s="92">
        <f t="shared" si="156"/>
      </c>
      <c r="AY132" s="23"/>
      <c r="AZ132" s="93">
        <f t="shared" si="157"/>
        <v>0</v>
      </c>
      <c r="BB132" s="5">
        <f t="shared" si="158"/>
        <v>0</v>
      </c>
      <c r="BC132" s="5">
        <f t="shared" si="159"/>
        <v>0</v>
      </c>
      <c r="BD132" s="5">
        <f t="shared" si="160"/>
        <v>0</v>
      </c>
      <c r="BE132" s="5">
        <f t="shared" si="161"/>
        <v>0</v>
      </c>
      <c r="BF132" s="5">
        <f t="shared" si="162"/>
        <v>0</v>
      </c>
      <c r="BG132" s="5">
        <f t="shared" si="163"/>
        <v>0</v>
      </c>
      <c r="BH132" s="5">
        <f t="shared" si="164"/>
        <v>0</v>
      </c>
      <c r="BI132" s="5">
        <f t="shared" si="165"/>
        <v>0</v>
      </c>
      <c r="BJ132" s="5">
        <f t="shared" si="166"/>
        <v>0</v>
      </c>
      <c r="BK132" s="5">
        <f t="shared" si="167"/>
        <v>0</v>
      </c>
      <c r="BL132" s="5">
        <f t="shared" si="168"/>
        <v>0</v>
      </c>
      <c r="BM132" s="5">
        <f t="shared" si="169"/>
        <v>0</v>
      </c>
      <c r="BN132" s="5">
        <f t="shared" si="170"/>
        <v>0</v>
      </c>
      <c r="BO132" s="5">
        <f t="shared" si="171"/>
        <v>0</v>
      </c>
      <c r="BP132" s="5">
        <f t="shared" si="172"/>
        <v>0</v>
      </c>
      <c r="BQ132" s="5">
        <f t="shared" si="173"/>
        <v>0</v>
      </c>
      <c r="BR132" s="5">
        <f t="shared" si="174"/>
        <v>0</v>
      </c>
      <c r="BS132" s="5">
        <f t="shared" si="175"/>
        <v>0</v>
      </c>
      <c r="BT132" s="5">
        <f t="shared" si="176"/>
        <v>0</v>
      </c>
      <c r="BU132" s="5">
        <f t="shared" si="177"/>
        <v>0</v>
      </c>
      <c r="BV132" s="5">
        <f t="shared" si="178"/>
        <v>0</v>
      </c>
      <c r="BW132" s="5">
        <f t="shared" si="179"/>
        <v>0</v>
      </c>
      <c r="BX132" s="5">
        <f t="shared" si="180"/>
        <v>0</v>
      </c>
      <c r="BY132" s="5">
        <f t="shared" si="181"/>
        <v>0</v>
      </c>
      <c r="BZ132" s="5">
        <f t="shared" si="182"/>
        <v>0</v>
      </c>
      <c r="CA132" s="5">
        <f t="shared" si="183"/>
        <v>0</v>
      </c>
      <c r="CB132" s="5">
        <f t="shared" si="184"/>
        <v>0</v>
      </c>
      <c r="CC132" s="5">
        <f t="shared" si="138"/>
        <v>0</v>
      </c>
      <c r="CD132" s="5">
        <f t="shared" si="139"/>
        <v>0</v>
      </c>
      <c r="CE132" s="5">
        <f t="shared" si="140"/>
        <v>0</v>
      </c>
      <c r="CF132" s="5">
        <f t="shared" si="141"/>
        <v>0</v>
      </c>
      <c r="CG132" s="5">
        <f t="shared" si="142"/>
        <v>0</v>
      </c>
      <c r="CH132" s="5">
        <f t="shared" si="143"/>
        <v>0</v>
      </c>
      <c r="CI132" s="5">
        <f t="shared" si="144"/>
        <v>0</v>
      </c>
      <c r="CJ132" s="5">
        <f t="shared" si="145"/>
        <v>0</v>
      </c>
      <c r="CK132" s="5">
        <f t="shared" si="146"/>
        <v>0</v>
      </c>
      <c r="CM132" s="3">
        <f t="shared" si="147"/>
        <v>0</v>
      </c>
      <c r="CN132" s="3">
        <f t="shared" si="185"/>
      </c>
      <c r="CO132" s="5">
        <f t="shared" si="148"/>
      </c>
      <c r="CQ132" s="8">
        <f t="shared" si="186"/>
      </c>
      <c r="CR132" s="5">
        <f t="shared" si="187"/>
      </c>
    </row>
    <row r="133" spans="1:96" ht="12.75">
      <c r="A133" s="88">
        <v>124</v>
      </c>
      <c r="B133" s="9">
        <f t="shared" si="149"/>
      </c>
      <c r="C133" s="9">
        <f t="shared" si="188"/>
      </c>
      <c r="D133" s="9">
        <f t="shared" si="150"/>
      </c>
      <c r="E133" s="89">
        <f t="shared" si="151"/>
      </c>
      <c r="F133" s="90">
        <f t="shared" si="152"/>
      </c>
      <c r="G133" s="29"/>
      <c r="H133" s="32"/>
      <c r="I133" s="29"/>
      <c r="J133" s="35"/>
      <c r="K133" s="39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40"/>
      <c r="AU133" s="91">
        <f t="shared" si="153"/>
        <v>0</v>
      </c>
      <c r="AV133" s="92">
        <f t="shared" si="154"/>
      </c>
      <c r="AW133" s="92">
        <f t="shared" si="155"/>
      </c>
      <c r="AX133" s="92">
        <f t="shared" si="156"/>
      </c>
      <c r="AY133" s="23"/>
      <c r="AZ133" s="93">
        <f t="shared" si="157"/>
        <v>0</v>
      </c>
      <c r="BB133" s="5">
        <f t="shared" si="158"/>
        <v>0</v>
      </c>
      <c r="BC133" s="5">
        <f t="shared" si="159"/>
        <v>0</v>
      </c>
      <c r="BD133" s="5">
        <f t="shared" si="160"/>
        <v>0</v>
      </c>
      <c r="BE133" s="5">
        <f t="shared" si="161"/>
        <v>0</v>
      </c>
      <c r="BF133" s="5">
        <f t="shared" si="162"/>
        <v>0</v>
      </c>
      <c r="BG133" s="5">
        <f t="shared" si="163"/>
        <v>0</v>
      </c>
      <c r="BH133" s="5">
        <f t="shared" si="164"/>
        <v>0</v>
      </c>
      <c r="BI133" s="5">
        <f t="shared" si="165"/>
        <v>0</v>
      </c>
      <c r="BJ133" s="5">
        <f t="shared" si="166"/>
        <v>0</v>
      </c>
      <c r="BK133" s="5">
        <f t="shared" si="167"/>
        <v>0</v>
      </c>
      <c r="BL133" s="5">
        <f t="shared" si="168"/>
        <v>0</v>
      </c>
      <c r="BM133" s="5">
        <f t="shared" si="169"/>
        <v>0</v>
      </c>
      <c r="BN133" s="5">
        <f t="shared" si="170"/>
        <v>0</v>
      </c>
      <c r="BO133" s="5">
        <f t="shared" si="171"/>
        <v>0</v>
      </c>
      <c r="BP133" s="5">
        <f t="shared" si="172"/>
        <v>0</v>
      </c>
      <c r="BQ133" s="5">
        <f t="shared" si="173"/>
        <v>0</v>
      </c>
      <c r="BR133" s="5">
        <f t="shared" si="174"/>
        <v>0</v>
      </c>
      <c r="BS133" s="5">
        <f t="shared" si="175"/>
        <v>0</v>
      </c>
      <c r="BT133" s="5">
        <f t="shared" si="176"/>
        <v>0</v>
      </c>
      <c r="BU133" s="5">
        <f t="shared" si="177"/>
        <v>0</v>
      </c>
      <c r="BV133" s="5">
        <f t="shared" si="178"/>
        <v>0</v>
      </c>
      <c r="BW133" s="5">
        <f t="shared" si="179"/>
        <v>0</v>
      </c>
      <c r="BX133" s="5">
        <f t="shared" si="180"/>
        <v>0</v>
      </c>
      <c r="BY133" s="5">
        <f t="shared" si="181"/>
        <v>0</v>
      </c>
      <c r="BZ133" s="5">
        <f t="shared" si="182"/>
        <v>0</v>
      </c>
      <c r="CA133" s="5">
        <f t="shared" si="183"/>
        <v>0</v>
      </c>
      <c r="CB133" s="5">
        <f t="shared" si="184"/>
        <v>0</v>
      </c>
      <c r="CC133" s="5">
        <f t="shared" si="138"/>
        <v>0</v>
      </c>
      <c r="CD133" s="5">
        <f t="shared" si="139"/>
        <v>0</v>
      </c>
      <c r="CE133" s="5">
        <f t="shared" si="140"/>
        <v>0</v>
      </c>
      <c r="CF133" s="5">
        <f t="shared" si="141"/>
        <v>0</v>
      </c>
      <c r="CG133" s="5">
        <f t="shared" si="142"/>
        <v>0</v>
      </c>
      <c r="CH133" s="5">
        <f t="shared" si="143"/>
        <v>0</v>
      </c>
      <c r="CI133" s="5">
        <f t="shared" si="144"/>
        <v>0</v>
      </c>
      <c r="CJ133" s="5">
        <f t="shared" si="145"/>
        <v>0</v>
      </c>
      <c r="CK133" s="5">
        <f t="shared" si="146"/>
        <v>0</v>
      </c>
      <c r="CM133" s="3">
        <f t="shared" si="147"/>
        <v>0</v>
      </c>
      <c r="CN133" s="3">
        <f t="shared" si="185"/>
      </c>
      <c r="CO133" s="5">
        <f t="shared" si="148"/>
      </c>
      <c r="CQ133" s="8">
        <f t="shared" si="186"/>
      </c>
      <c r="CR133" s="5">
        <f t="shared" si="187"/>
      </c>
    </row>
    <row r="134" spans="1:96" ht="12.75">
      <c r="A134" s="88">
        <v>125</v>
      </c>
      <c r="B134" s="9">
        <f t="shared" si="149"/>
      </c>
      <c r="C134" s="9">
        <f t="shared" si="188"/>
      </c>
      <c r="D134" s="9">
        <f t="shared" si="150"/>
      </c>
      <c r="E134" s="89">
        <f t="shared" si="151"/>
      </c>
      <c r="F134" s="90">
        <f t="shared" si="152"/>
      </c>
      <c r="G134" s="29"/>
      <c r="H134" s="32"/>
      <c r="I134" s="29"/>
      <c r="J134" s="35"/>
      <c r="K134" s="39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40"/>
      <c r="AU134" s="91">
        <f t="shared" si="153"/>
        <v>0</v>
      </c>
      <c r="AV134" s="92">
        <f t="shared" si="154"/>
      </c>
      <c r="AW134" s="92">
        <f t="shared" si="155"/>
      </c>
      <c r="AX134" s="92">
        <f t="shared" si="156"/>
      </c>
      <c r="AY134" s="23"/>
      <c r="AZ134" s="93">
        <f t="shared" si="157"/>
        <v>0</v>
      </c>
      <c r="BB134" s="5">
        <f t="shared" si="158"/>
        <v>0</v>
      </c>
      <c r="BC134" s="5">
        <f t="shared" si="159"/>
        <v>0</v>
      </c>
      <c r="BD134" s="5">
        <f t="shared" si="160"/>
        <v>0</v>
      </c>
      <c r="BE134" s="5">
        <f t="shared" si="161"/>
        <v>0</v>
      </c>
      <c r="BF134" s="5">
        <f t="shared" si="162"/>
        <v>0</v>
      </c>
      <c r="BG134" s="5">
        <f t="shared" si="163"/>
        <v>0</v>
      </c>
      <c r="BH134" s="5">
        <f t="shared" si="164"/>
        <v>0</v>
      </c>
      <c r="BI134" s="5">
        <f t="shared" si="165"/>
        <v>0</v>
      </c>
      <c r="BJ134" s="5">
        <f t="shared" si="166"/>
        <v>0</v>
      </c>
      <c r="BK134" s="5">
        <f t="shared" si="167"/>
        <v>0</v>
      </c>
      <c r="BL134" s="5">
        <f t="shared" si="168"/>
        <v>0</v>
      </c>
      <c r="BM134" s="5">
        <f t="shared" si="169"/>
        <v>0</v>
      </c>
      <c r="BN134" s="5">
        <f t="shared" si="170"/>
        <v>0</v>
      </c>
      <c r="BO134" s="5">
        <f t="shared" si="171"/>
        <v>0</v>
      </c>
      <c r="BP134" s="5">
        <f t="shared" si="172"/>
        <v>0</v>
      </c>
      <c r="BQ134" s="5">
        <f t="shared" si="173"/>
        <v>0</v>
      </c>
      <c r="BR134" s="5">
        <f t="shared" si="174"/>
        <v>0</v>
      </c>
      <c r="BS134" s="5">
        <f t="shared" si="175"/>
        <v>0</v>
      </c>
      <c r="BT134" s="5">
        <f t="shared" si="176"/>
        <v>0</v>
      </c>
      <c r="BU134" s="5">
        <f t="shared" si="177"/>
        <v>0</v>
      </c>
      <c r="BV134" s="5">
        <f t="shared" si="178"/>
        <v>0</v>
      </c>
      <c r="BW134" s="5">
        <f t="shared" si="179"/>
        <v>0</v>
      </c>
      <c r="BX134" s="5">
        <f t="shared" si="180"/>
        <v>0</v>
      </c>
      <c r="BY134" s="5">
        <f t="shared" si="181"/>
        <v>0</v>
      </c>
      <c r="BZ134" s="5">
        <f t="shared" si="182"/>
        <v>0</v>
      </c>
      <c r="CA134" s="5">
        <f t="shared" si="183"/>
        <v>0</v>
      </c>
      <c r="CB134" s="5">
        <f t="shared" si="184"/>
        <v>0</v>
      </c>
      <c r="CC134" s="5">
        <f t="shared" si="138"/>
        <v>0</v>
      </c>
      <c r="CD134" s="5">
        <f t="shared" si="139"/>
        <v>0</v>
      </c>
      <c r="CE134" s="5">
        <f t="shared" si="140"/>
        <v>0</v>
      </c>
      <c r="CF134" s="5">
        <f t="shared" si="141"/>
        <v>0</v>
      </c>
      <c r="CG134" s="5">
        <f t="shared" si="142"/>
        <v>0</v>
      </c>
      <c r="CH134" s="5">
        <f t="shared" si="143"/>
        <v>0</v>
      </c>
      <c r="CI134" s="5">
        <f t="shared" si="144"/>
        <v>0</v>
      </c>
      <c r="CJ134" s="5">
        <f t="shared" si="145"/>
        <v>0</v>
      </c>
      <c r="CK134" s="5">
        <f t="shared" si="146"/>
        <v>0</v>
      </c>
      <c r="CM134" s="3">
        <f t="shared" si="147"/>
        <v>0</v>
      </c>
      <c r="CN134" s="3">
        <f t="shared" si="185"/>
      </c>
      <c r="CO134" s="5">
        <f t="shared" si="148"/>
      </c>
      <c r="CQ134" s="8">
        <f t="shared" si="186"/>
      </c>
      <c r="CR134" s="5">
        <f t="shared" si="187"/>
      </c>
    </row>
    <row r="135" spans="1:96" ht="12.75">
      <c r="A135" s="88">
        <v>126</v>
      </c>
      <c r="B135" s="9">
        <f t="shared" si="149"/>
      </c>
      <c r="C135" s="9">
        <f t="shared" si="188"/>
      </c>
      <c r="D135" s="9">
        <f t="shared" si="150"/>
      </c>
      <c r="E135" s="89">
        <f t="shared" si="151"/>
      </c>
      <c r="F135" s="90">
        <f t="shared" si="152"/>
      </c>
      <c r="G135" s="29"/>
      <c r="H135" s="32"/>
      <c r="I135" s="29"/>
      <c r="J135" s="35"/>
      <c r="K135" s="39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40"/>
      <c r="AU135" s="91">
        <f t="shared" si="153"/>
        <v>0</v>
      </c>
      <c r="AV135" s="92">
        <f t="shared" si="154"/>
      </c>
      <c r="AW135" s="92">
        <f t="shared" si="155"/>
      </c>
      <c r="AX135" s="92">
        <f t="shared" si="156"/>
      </c>
      <c r="AY135" s="23"/>
      <c r="AZ135" s="93">
        <f t="shared" si="157"/>
        <v>0</v>
      </c>
      <c r="BB135" s="5">
        <f t="shared" si="158"/>
        <v>0</v>
      </c>
      <c r="BC135" s="5">
        <f t="shared" si="159"/>
        <v>0</v>
      </c>
      <c r="BD135" s="5">
        <f t="shared" si="160"/>
        <v>0</v>
      </c>
      <c r="BE135" s="5">
        <f t="shared" si="161"/>
        <v>0</v>
      </c>
      <c r="BF135" s="5">
        <f t="shared" si="162"/>
        <v>0</v>
      </c>
      <c r="BG135" s="5">
        <f t="shared" si="163"/>
        <v>0</v>
      </c>
      <c r="BH135" s="5">
        <f t="shared" si="164"/>
        <v>0</v>
      </c>
      <c r="BI135" s="5">
        <f t="shared" si="165"/>
        <v>0</v>
      </c>
      <c r="BJ135" s="5">
        <f t="shared" si="166"/>
        <v>0</v>
      </c>
      <c r="BK135" s="5">
        <f t="shared" si="167"/>
        <v>0</v>
      </c>
      <c r="BL135" s="5">
        <f t="shared" si="168"/>
        <v>0</v>
      </c>
      <c r="BM135" s="5">
        <f t="shared" si="169"/>
        <v>0</v>
      </c>
      <c r="BN135" s="5">
        <f t="shared" si="170"/>
        <v>0</v>
      </c>
      <c r="BO135" s="5">
        <f t="shared" si="171"/>
        <v>0</v>
      </c>
      <c r="BP135" s="5">
        <f t="shared" si="172"/>
        <v>0</v>
      </c>
      <c r="BQ135" s="5">
        <f t="shared" si="173"/>
        <v>0</v>
      </c>
      <c r="BR135" s="5">
        <f t="shared" si="174"/>
        <v>0</v>
      </c>
      <c r="BS135" s="5">
        <f t="shared" si="175"/>
        <v>0</v>
      </c>
      <c r="BT135" s="5">
        <f t="shared" si="176"/>
        <v>0</v>
      </c>
      <c r="BU135" s="5">
        <f t="shared" si="177"/>
        <v>0</v>
      </c>
      <c r="BV135" s="5">
        <f t="shared" si="178"/>
        <v>0</v>
      </c>
      <c r="BW135" s="5">
        <f t="shared" si="179"/>
        <v>0</v>
      </c>
      <c r="BX135" s="5">
        <f t="shared" si="180"/>
        <v>0</v>
      </c>
      <c r="BY135" s="5">
        <f t="shared" si="181"/>
        <v>0</v>
      </c>
      <c r="BZ135" s="5">
        <f t="shared" si="182"/>
        <v>0</v>
      </c>
      <c r="CA135" s="5">
        <f t="shared" si="183"/>
        <v>0</v>
      </c>
      <c r="CB135" s="5">
        <f t="shared" si="184"/>
        <v>0</v>
      </c>
      <c r="CC135" s="5">
        <f t="shared" si="138"/>
        <v>0</v>
      </c>
      <c r="CD135" s="5">
        <f t="shared" si="139"/>
        <v>0</v>
      </c>
      <c r="CE135" s="5">
        <f t="shared" si="140"/>
        <v>0</v>
      </c>
      <c r="CF135" s="5">
        <f t="shared" si="141"/>
        <v>0</v>
      </c>
      <c r="CG135" s="5">
        <f t="shared" si="142"/>
        <v>0</v>
      </c>
      <c r="CH135" s="5">
        <f t="shared" si="143"/>
        <v>0</v>
      </c>
      <c r="CI135" s="5">
        <f t="shared" si="144"/>
        <v>0</v>
      </c>
      <c r="CJ135" s="5">
        <f t="shared" si="145"/>
        <v>0</v>
      </c>
      <c r="CK135" s="5">
        <f t="shared" si="146"/>
        <v>0</v>
      </c>
      <c r="CM135" s="3">
        <f t="shared" si="147"/>
        <v>0</v>
      </c>
      <c r="CN135" s="3">
        <f t="shared" si="185"/>
      </c>
      <c r="CO135" s="5">
        <f t="shared" si="148"/>
      </c>
      <c r="CQ135" s="8">
        <f t="shared" si="186"/>
      </c>
      <c r="CR135" s="5">
        <f t="shared" si="187"/>
      </c>
    </row>
    <row r="136" spans="1:96" ht="12.75">
      <c r="A136" s="88">
        <v>127</v>
      </c>
      <c r="B136" s="9">
        <f t="shared" si="149"/>
      </c>
      <c r="C136" s="9">
        <f t="shared" si="188"/>
      </c>
      <c r="D136" s="9">
        <f t="shared" si="150"/>
      </c>
      <c r="E136" s="89">
        <f t="shared" si="151"/>
      </c>
      <c r="F136" s="90">
        <f t="shared" si="152"/>
      </c>
      <c r="G136" s="29"/>
      <c r="H136" s="32"/>
      <c r="I136" s="29"/>
      <c r="J136" s="35"/>
      <c r="K136" s="39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40"/>
      <c r="AU136" s="91">
        <f t="shared" si="153"/>
        <v>0</v>
      </c>
      <c r="AV136" s="92">
        <f t="shared" si="154"/>
      </c>
      <c r="AW136" s="92">
        <f t="shared" si="155"/>
      </c>
      <c r="AX136" s="92">
        <f t="shared" si="156"/>
      </c>
      <c r="AY136" s="23"/>
      <c r="AZ136" s="93">
        <f t="shared" si="157"/>
        <v>0</v>
      </c>
      <c r="BB136" s="5">
        <f t="shared" si="158"/>
        <v>0</v>
      </c>
      <c r="BC136" s="5">
        <f t="shared" si="159"/>
        <v>0</v>
      </c>
      <c r="BD136" s="5">
        <f t="shared" si="160"/>
        <v>0</v>
      </c>
      <c r="BE136" s="5">
        <f t="shared" si="161"/>
        <v>0</v>
      </c>
      <c r="BF136" s="5">
        <f t="shared" si="162"/>
        <v>0</v>
      </c>
      <c r="BG136" s="5">
        <f t="shared" si="163"/>
        <v>0</v>
      </c>
      <c r="BH136" s="5">
        <f t="shared" si="164"/>
        <v>0</v>
      </c>
      <c r="BI136" s="5">
        <f t="shared" si="165"/>
        <v>0</v>
      </c>
      <c r="BJ136" s="5">
        <f t="shared" si="166"/>
        <v>0</v>
      </c>
      <c r="BK136" s="5">
        <f t="shared" si="167"/>
        <v>0</v>
      </c>
      <c r="BL136" s="5">
        <f t="shared" si="168"/>
        <v>0</v>
      </c>
      <c r="BM136" s="5">
        <f t="shared" si="169"/>
        <v>0</v>
      </c>
      <c r="BN136" s="5">
        <f t="shared" si="170"/>
        <v>0</v>
      </c>
      <c r="BO136" s="5">
        <f t="shared" si="171"/>
        <v>0</v>
      </c>
      <c r="BP136" s="5">
        <f t="shared" si="172"/>
        <v>0</v>
      </c>
      <c r="BQ136" s="5">
        <f t="shared" si="173"/>
        <v>0</v>
      </c>
      <c r="BR136" s="5">
        <f t="shared" si="174"/>
        <v>0</v>
      </c>
      <c r="BS136" s="5">
        <f t="shared" si="175"/>
        <v>0</v>
      </c>
      <c r="BT136" s="5">
        <f t="shared" si="176"/>
        <v>0</v>
      </c>
      <c r="BU136" s="5">
        <f t="shared" si="177"/>
        <v>0</v>
      </c>
      <c r="BV136" s="5">
        <f t="shared" si="178"/>
        <v>0</v>
      </c>
      <c r="BW136" s="5">
        <f t="shared" si="179"/>
        <v>0</v>
      </c>
      <c r="BX136" s="5">
        <f t="shared" si="180"/>
        <v>0</v>
      </c>
      <c r="BY136" s="5">
        <f t="shared" si="181"/>
        <v>0</v>
      </c>
      <c r="BZ136" s="5">
        <f t="shared" si="182"/>
        <v>0</v>
      </c>
      <c r="CA136" s="5">
        <f t="shared" si="183"/>
        <v>0</v>
      </c>
      <c r="CB136" s="5">
        <f t="shared" si="184"/>
        <v>0</v>
      </c>
      <c r="CC136" s="5">
        <f t="shared" si="138"/>
        <v>0</v>
      </c>
      <c r="CD136" s="5">
        <f t="shared" si="139"/>
        <v>0</v>
      </c>
      <c r="CE136" s="5">
        <f t="shared" si="140"/>
        <v>0</v>
      </c>
      <c r="CF136" s="5">
        <f t="shared" si="141"/>
        <v>0</v>
      </c>
      <c r="CG136" s="5">
        <f t="shared" si="142"/>
        <v>0</v>
      </c>
      <c r="CH136" s="5">
        <f t="shared" si="143"/>
        <v>0</v>
      </c>
      <c r="CI136" s="5">
        <f t="shared" si="144"/>
        <v>0</v>
      </c>
      <c r="CJ136" s="5">
        <f t="shared" si="145"/>
        <v>0</v>
      </c>
      <c r="CK136" s="5">
        <f t="shared" si="146"/>
        <v>0</v>
      </c>
      <c r="CM136" s="3">
        <f t="shared" si="147"/>
        <v>0</v>
      </c>
      <c r="CN136" s="3">
        <f t="shared" si="185"/>
      </c>
      <c r="CO136" s="5">
        <f t="shared" si="148"/>
      </c>
      <c r="CQ136" s="8">
        <f t="shared" si="186"/>
      </c>
      <c r="CR136" s="5">
        <f t="shared" si="187"/>
      </c>
    </row>
    <row r="137" spans="1:96" ht="12.75">
      <c r="A137" s="88">
        <v>128</v>
      </c>
      <c r="B137" s="9">
        <f t="shared" si="149"/>
      </c>
      <c r="C137" s="9">
        <f t="shared" si="188"/>
      </c>
      <c r="D137" s="9">
        <f t="shared" si="150"/>
      </c>
      <c r="E137" s="89">
        <f t="shared" si="151"/>
      </c>
      <c r="F137" s="90">
        <f t="shared" si="152"/>
      </c>
      <c r="G137" s="29"/>
      <c r="H137" s="32"/>
      <c r="I137" s="29"/>
      <c r="J137" s="35"/>
      <c r="K137" s="39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40"/>
      <c r="AU137" s="91">
        <f t="shared" si="153"/>
        <v>0</v>
      </c>
      <c r="AV137" s="92">
        <f t="shared" si="154"/>
      </c>
      <c r="AW137" s="92">
        <f t="shared" si="155"/>
      </c>
      <c r="AX137" s="92">
        <f t="shared" si="156"/>
      </c>
      <c r="AY137" s="23"/>
      <c r="AZ137" s="93">
        <f t="shared" si="157"/>
        <v>0</v>
      </c>
      <c r="BB137" s="5">
        <f t="shared" si="158"/>
        <v>0</v>
      </c>
      <c r="BC137" s="5">
        <f t="shared" si="159"/>
        <v>0</v>
      </c>
      <c r="BD137" s="5">
        <f t="shared" si="160"/>
        <v>0</v>
      </c>
      <c r="BE137" s="5">
        <f t="shared" si="161"/>
        <v>0</v>
      </c>
      <c r="BF137" s="5">
        <f t="shared" si="162"/>
        <v>0</v>
      </c>
      <c r="BG137" s="5">
        <f t="shared" si="163"/>
        <v>0</v>
      </c>
      <c r="BH137" s="5">
        <f t="shared" si="164"/>
        <v>0</v>
      </c>
      <c r="BI137" s="5">
        <f t="shared" si="165"/>
        <v>0</v>
      </c>
      <c r="BJ137" s="5">
        <f t="shared" si="166"/>
        <v>0</v>
      </c>
      <c r="BK137" s="5">
        <f t="shared" si="167"/>
        <v>0</v>
      </c>
      <c r="BL137" s="5">
        <f t="shared" si="168"/>
        <v>0</v>
      </c>
      <c r="BM137" s="5">
        <f t="shared" si="169"/>
        <v>0</v>
      </c>
      <c r="BN137" s="5">
        <f t="shared" si="170"/>
        <v>0</v>
      </c>
      <c r="BO137" s="5">
        <f t="shared" si="171"/>
        <v>0</v>
      </c>
      <c r="BP137" s="5">
        <f t="shared" si="172"/>
        <v>0</v>
      </c>
      <c r="BQ137" s="5">
        <f t="shared" si="173"/>
        <v>0</v>
      </c>
      <c r="BR137" s="5">
        <f t="shared" si="174"/>
        <v>0</v>
      </c>
      <c r="BS137" s="5">
        <f t="shared" si="175"/>
        <v>0</v>
      </c>
      <c r="BT137" s="5">
        <f t="shared" si="176"/>
        <v>0</v>
      </c>
      <c r="BU137" s="5">
        <f t="shared" si="177"/>
        <v>0</v>
      </c>
      <c r="BV137" s="5">
        <f t="shared" si="178"/>
        <v>0</v>
      </c>
      <c r="BW137" s="5">
        <f t="shared" si="179"/>
        <v>0</v>
      </c>
      <c r="BX137" s="5">
        <f t="shared" si="180"/>
        <v>0</v>
      </c>
      <c r="BY137" s="5">
        <f t="shared" si="181"/>
        <v>0</v>
      </c>
      <c r="BZ137" s="5">
        <f t="shared" si="182"/>
        <v>0</v>
      </c>
      <c r="CA137" s="5">
        <f t="shared" si="183"/>
        <v>0</v>
      </c>
      <c r="CB137" s="5">
        <f t="shared" si="184"/>
        <v>0</v>
      </c>
      <c r="CC137" s="5">
        <f t="shared" si="138"/>
        <v>0</v>
      </c>
      <c r="CD137" s="5">
        <f t="shared" si="139"/>
        <v>0</v>
      </c>
      <c r="CE137" s="5">
        <f t="shared" si="140"/>
        <v>0</v>
      </c>
      <c r="CF137" s="5">
        <f t="shared" si="141"/>
        <v>0</v>
      </c>
      <c r="CG137" s="5">
        <f t="shared" si="142"/>
        <v>0</v>
      </c>
      <c r="CH137" s="5">
        <f t="shared" si="143"/>
        <v>0</v>
      </c>
      <c r="CI137" s="5">
        <f t="shared" si="144"/>
        <v>0</v>
      </c>
      <c r="CJ137" s="5">
        <f t="shared" si="145"/>
        <v>0</v>
      </c>
      <c r="CK137" s="5">
        <f t="shared" si="146"/>
        <v>0</v>
      </c>
      <c r="CM137" s="3">
        <f t="shared" si="147"/>
        <v>0</v>
      </c>
      <c r="CN137" s="3">
        <f t="shared" si="185"/>
      </c>
      <c r="CO137" s="5">
        <f t="shared" si="148"/>
      </c>
      <c r="CQ137" s="8">
        <f t="shared" si="186"/>
      </c>
      <c r="CR137" s="5">
        <f t="shared" si="187"/>
      </c>
    </row>
    <row r="138" spans="1:96" ht="12.75">
      <c r="A138" s="88">
        <v>129</v>
      </c>
      <c r="B138" s="9">
        <f aca="true" t="shared" si="189" ref="B138:B169">IF(ISNA(VLOOKUP($A138,Entries,8,FALSE)),"",IF(OR(VLOOKUP($A138,Entries,8,FALSE)="N/A",ISBLANK(VLOOKUP($A138,Entries,8,FALSE))),"A",PROPER((VLOOKUP($A138,Entries,8,FALSE)))))</f>
      </c>
      <c r="C138" s="9">
        <f t="shared" si="188"/>
      </c>
      <c r="D138" s="9">
        <f aca="true" t="shared" si="190" ref="D138:D169">IF(ISNA(VLOOKUP($A138,Entries,2,FALSE)),"",VLOOKUP($A138,Entries,2,FALSE))</f>
      </c>
      <c r="E138" s="89">
        <f aca="true" t="shared" si="191" ref="E138:E169">IF(ISNA(VLOOKUP($A138,Entries,4,FALSE)),"",TRIM(PROPER(CLEAN(VLOOKUP($A138,Entries,4,FALSE))))&amp;" "&amp;IF(ISNA(VLOOKUP($A138,Entries,5,FALSE)),"",PROPER(CLEAN(VLOOKUP($A138,Entries,5,FALSE)))))</f>
      </c>
      <c r="F138" s="90">
        <f aca="true" t="shared" si="192" ref="F138:F169">IF(OR($D138="Solo",$D138=""),"",TRIM(PROPER(CLEAN(VLOOKUP($A138,Entries,22,FALSE)))&amp;" "&amp;PROPER(CLEAN(VLOOKUP($A138,Entries,23,FALSE)))))</f>
      </c>
      <c r="G138" s="29"/>
      <c r="H138" s="32"/>
      <c r="I138" s="29"/>
      <c r="J138" s="35"/>
      <c r="K138" s="39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40"/>
      <c r="AU138" s="91">
        <f aca="true" t="shared" si="193" ref="AU138:AU169">SUM(BB138:CK138)</f>
        <v>0</v>
      </c>
      <c r="AV138" s="92">
        <f aca="true" t="shared" si="194" ref="AV138:AV169">IF(OR(G138="",H138="",I138="",J138=""),"",MOD(INT((($J138+$I138*60)-($H138+$G138*60))/60),12))</f>
      </c>
      <c r="AW138" s="92">
        <f aca="true" t="shared" si="195" ref="AW138:AW169">IF(OR(G138="",H138="",I138="",J138=""),"",MOD(($J138+$I138*60)-($H138+$G138*60),60))</f>
      </c>
      <c r="AX138" s="92">
        <f aca="true" t="shared" si="196" ref="AX138:AX169">IF(B138="","",IF(CO138&gt;MaxLateness,AU138,MIN(AU138,INDEX(Penalties,CO138+1,1))))</f>
      </c>
      <c r="AY138" s="23"/>
      <c r="AZ138" s="93">
        <f aca="true" t="shared" si="197" ref="AZ138:AZ169">IF(ISERROR(AU138-AX138+AY138),0,IF(CM138=0,0,AU138-AX138+AY138))</f>
        <v>0</v>
      </c>
      <c r="BB138" s="5">
        <f aca="true" t="shared" si="198" ref="BB138:BB169">IF($B138="",0,K138*INDEX(ControlValues,BB$9,CODE($B138)-64))</f>
        <v>0</v>
      </c>
      <c r="BC138" s="5">
        <f aca="true" t="shared" si="199" ref="BC138:BC169">IF($B138="",0,L138*INDEX(ControlValues,BC$9,CODE($B138)-64))</f>
        <v>0</v>
      </c>
      <c r="BD138" s="5">
        <f aca="true" t="shared" si="200" ref="BD138:BD169">IF($B138="",0,M138*INDEX(ControlValues,BD$9,CODE($B138)-64))</f>
        <v>0</v>
      </c>
      <c r="BE138" s="5">
        <f aca="true" t="shared" si="201" ref="BE138:BE169">IF($B138="",0,N138*INDEX(ControlValues,BE$9,CODE($B138)-64))</f>
        <v>0</v>
      </c>
      <c r="BF138" s="5">
        <f aca="true" t="shared" si="202" ref="BF138:BF169">IF($B138="",0,O138*INDEX(ControlValues,BF$9,CODE($B138)-64))</f>
        <v>0</v>
      </c>
      <c r="BG138" s="5">
        <f aca="true" t="shared" si="203" ref="BG138:BG169">IF($B138="",0,P138*INDEX(ControlValues,BG$9,CODE($B138)-64))</f>
        <v>0</v>
      </c>
      <c r="BH138" s="5">
        <f aca="true" t="shared" si="204" ref="BH138:BH169">IF($B138="",0,Q138*INDEX(ControlValues,BH$9,CODE($B138)-64))</f>
        <v>0</v>
      </c>
      <c r="BI138" s="5">
        <f aca="true" t="shared" si="205" ref="BI138:BI169">IF($B138="",0,R138*INDEX(ControlValues,BI$9,CODE($B138)-64))</f>
        <v>0</v>
      </c>
      <c r="BJ138" s="5">
        <f aca="true" t="shared" si="206" ref="BJ138:BJ169">IF($B138="",0,S138*INDEX(ControlValues,BJ$9,CODE($B138)-64))</f>
        <v>0</v>
      </c>
      <c r="BK138" s="5">
        <f aca="true" t="shared" si="207" ref="BK138:BK169">IF($B138="",0,T138*INDEX(ControlValues,BK$9,CODE($B138)-64))</f>
        <v>0</v>
      </c>
      <c r="BL138" s="5">
        <f aca="true" t="shared" si="208" ref="BL138:BL169">IF($B138="",0,U138*INDEX(ControlValues,BL$9,CODE($B138)-64))</f>
        <v>0</v>
      </c>
      <c r="BM138" s="5">
        <f aca="true" t="shared" si="209" ref="BM138:BM169">IF($B138="",0,V138*INDEX(ControlValues,BM$9,CODE($B138)-64))</f>
        <v>0</v>
      </c>
      <c r="BN138" s="5">
        <f aca="true" t="shared" si="210" ref="BN138:BN169">IF($B138="",0,W138*INDEX(ControlValues,BN$9,CODE($B138)-64))</f>
        <v>0</v>
      </c>
      <c r="BO138" s="5">
        <f aca="true" t="shared" si="211" ref="BO138:BO169">IF($B138="",0,X138*INDEX(ControlValues,BO$9,CODE($B138)-64))</f>
        <v>0</v>
      </c>
      <c r="BP138" s="5">
        <f aca="true" t="shared" si="212" ref="BP138:BP169">IF($B138="",0,Y138*INDEX(ControlValues,BP$9,CODE($B138)-64))</f>
        <v>0</v>
      </c>
      <c r="BQ138" s="5">
        <f aca="true" t="shared" si="213" ref="BQ138:BQ169">IF($B138="",0,Z138*INDEX(ControlValues,BQ$9,CODE($B138)-64))</f>
        <v>0</v>
      </c>
      <c r="BR138" s="5">
        <f aca="true" t="shared" si="214" ref="BR138:BR169">IF($B138="",0,AA138*INDEX(ControlValues,BR$9,CODE($B138)-64))</f>
        <v>0</v>
      </c>
      <c r="BS138" s="5">
        <f aca="true" t="shared" si="215" ref="BS138:BS169">IF($B138="",0,AB138*INDEX(ControlValues,BS$9,CODE($B138)-64))</f>
        <v>0</v>
      </c>
      <c r="BT138" s="5">
        <f aca="true" t="shared" si="216" ref="BT138:BT169">IF($B138="",0,AC138*INDEX(ControlValues,BT$9,CODE($B138)-64))</f>
        <v>0</v>
      </c>
      <c r="BU138" s="5">
        <f aca="true" t="shared" si="217" ref="BU138:BU169">IF($B138="",0,AD138*INDEX(ControlValues,BU$9,CODE($B138)-64))</f>
        <v>0</v>
      </c>
      <c r="BV138" s="5">
        <f aca="true" t="shared" si="218" ref="BV138:BV169">IF($B138="",0,AE138*INDEX(ControlValues,BV$9,CODE($B138)-64))</f>
        <v>0</v>
      </c>
      <c r="BW138" s="5">
        <f aca="true" t="shared" si="219" ref="BW138:BW169">IF($B138="",0,AF138*INDEX(ControlValues,BW$9,CODE($B138)-64))</f>
        <v>0</v>
      </c>
      <c r="BX138" s="5">
        <f aca="true" t="shared" si="220" ref="BX138:BX169">IF($B138="",0,AG138*INDEX(ControlValues,BX$9,CODE($B138)-64))</f>
        <v>0</v>
      </c>
      <c r="BY138" s="5">
        <f aca="true" t="shared" si="221" ref="BY138:BY169">IF($B138="",0,AH138*INDEX(ControlValues,BY$9,CODE($B138)-64))</f>
        <v>0</v>
      </c>
      <c r="BZ138" s="5">
        <f aca="true" t="shared" si="222" ref="BZ138:BZ169">IF($B138="",0,AI138*INDEX(ControlValues,BZ$9,CODE($B138)-64))</f>
        <v>0</v>
      </c>
      <c r="CA138" s="5">
        <f aca="true" t="shared" si="223" ref="CA138:CA169">IF($B138="",0,AJ138*INDEX(ControlValues,CA$9,CODE($B138)-64))</f>
        <v>0</v>
      </c>
      <c r="CB138" s="5">
        <f aca="true" t="shared" si="224" ref="CB138:CB169">IF($B138="",0,AK138*INDEX(ControlValues,CB$9,CODE($B138)-64))</f>
        <v>0</v>
      </c>
      <c r="CC138" s="5">
        <f t="shared" si="138"/>
        <v>0</v>
      </c>
      <c r="CD138" s="5">
        <f t="shared" si="139"/>
        <v>0</v>
      </c>
      <c r="CE138" s="5">
        <f t="shared" si="140"/>
        <v>0</v>
      </c>
      <c r="CF138" s="5">
        <f t="shared" si="141"/>
        <v>0</v>
      </c>
      <c r="CG138" s="5">
        <f t="shared" si="142"/>
        <v>0</v>
      </c>
      <c r="CH138" s="5">
        <f t="shared" si="143"/>
        <v>0</v>
      </c>
      <c r="CI138" s="5">
        <f t="shared" si="144"/>
        <v>0</v>
      </c>
      <c r="CJ138" s="5">
        <f t="shared" si="145"/>
        <v>0</v>
      </c>
      <c r="CK138" s="5">
        <f t="shared" si="146"/>
        <v>0</v>
      </c>
      <c r="CM138" s="3">
        <f t="shared" si="147"/>
        <v>0</v>
      </c>
      <c r="CN138" s="3">
        <f aca="true" t="shared" si="225" ref="CN138:CN169">IF(D138="","",(INDEX(TimeLimitMins,1,CODE($B138)-64)+60*INDEX(TimeLimitHours,1,CODE($B138)-64)))</f>
      </c>
      <c r="CO138" s="5">
        <f t="shared" si="148"/>
      </c>
      <c r="CQ138" s="8">
        <f aca="true" t="shared" si="226" ref="CQ138:CQ169">IF(ISNA(VLOOKUP($A138,Entries,4,FALSE)),"",TRIM(CLEAN(VLOOKUP($A138,Entries,3,FALSE))))</f>
      </c>
      <c r="CR138" s="5">
        <f aca="true" t="shared" si="227" ref="CR138:CR169">IF(OR($D138="Solo",$D138=""),"",TRIM((CLEAN(VLOOKUP($A138,Entries,24,FALSE)))))</f>
      </c>
    </row>
    <row r="139" spans="1:96" ht="12.75">
      <c r="A139" s="88">
        <v>130</v>
      </c>
      <c r="B139" s="9">
        <f t="shared" si="189"/>
      </c>
      <c r="C139" s="9">
        <f aca="true" t="shared" si="228" ref="C139:C170">IF(ISNA(VLOOKUP(A139,Entries,9,FALSE)),"",VLOOKUP(A139,Entries,9,FALSE))</f>
      </c>
      <c r="D139" s="9">
        <f t="shared" si="190"/>
      </c>
      <c r="E139" s="89">
        <f t="shared" si="191"/>
      </c>
      <c r="F139" s="90">
        <f t="shared" si="192"/>
      </c>
      <c r="G139" s="29"/>
      <c r="H139" s="32"/>
      <c r="I139" s="29"/>
      <c r="J139" s="35"/>
      <c r="K139" s="39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40"/>
      <c r="AU139" s="91">
        <f t="shared" si="193"/>
        <v>0</v>
      </c>
      <c r="AV139" s="92">
        <f t="shared" si="194"/>
      </c>
      <c r="AW139" s="92">
        <f t="shared" si="195"/>
      </c>
      <c r="AX139" s="92">
        <f t="shared" si="196"/>
      </c>
      <c r="AY139" s="23"/>
      <c r="AZ139" s="93">
        <f t="shared" si="197"/>
        <v>0</v>
      </c>
      <c r="BB139" s="5">
        <f t="shared" si="198"/>
        <v>0</v>
      </c>
      <c r="BC139" s="5">
        <f t="shared" si="199"/>
        <v>0</v>
      </c>
      <c r="BD139" s="5">
        <f t="shared" si="200"/>
        <v>0</v>
      </c>
      <c r="BE139" s="5">
        <f t="shared" si="201"/>
        <v>0</v>
      </c>
      <c r="BF139" s="5">
        <f t="shared" si="202"/>
        <v>0</v>
      </c>
      <c r="BG139" s="5">
        <f t="shared" si="203"/>
        <v>0</v>
      </c>
      <c r="BH139" s="5">
        <f t="shared" si="204"/>
        <v>0</v>
      </c>
      <c r="BI139" s="5">
        <f t="shared" si="205"/>
        <v>0</v>
      </c>
      <c r="BJ139" s="5">
        <f t="shared" si="206"/>
        <v>0</v>
      </c>
      <c r="BK139" s="5">
        <f t="shared" si="207"/>
        <v>0</v>
      </c>
      <c r="BL139" s="5">
        <f t="shared" si="208"/>
        <v>0</v>
      </c>
      <c r="BM139" s="5">
        <f t="shared" si="209"/>
        <v>0</v>
      </c>
      <c r="BN139" s="5">
        <f t="shared" si="210"/>
        <v>0</v>
      </c>
      <c r="BO139" s="5">
        <f t="shared" si="211"/>
        <v>0</v>
      </c>
      <c r="BP139" s="5">
        <f t="shared" si="212"/>
        <v>0</v>
      </c>
      <c r="BQ139" s="5">
        <f t="shared" si="213"/>
        <v>0</v>
      </c>
      <c r="BR139" s="5">
        <f t="shared" si="214"/>
        <v>0</v>
      </c>
      <c r="BS139" s="5">
        <f t="shared" si="215"/>
        <v>0</v>
      </c>
      <c r="BT139" s="5">
        <f t="shared" si="216"/>
        <v>0</v>
      </c>
      <c r="BU139" s="5">
        <f t="shared" si="217"/>
        <v>0</v>
      </c>
      <c r="BV139" s="5">
        <f t="shared" si="218"/>
        <v>0</v>
      </c>
      <c r="BW139" s="5">
        <f t="shared" si="219"/>
        <v>0</v>
      </c>
      <c r="BX139" s="5">
        <f t="shared" si="220"/>
        <v>0</v>
      </c>
      <c r="BY139" s="5">
        <f t="shared" si="221"/>
        <v>0</v>
      </c>
      <c r="BZ139" s="5">
        <f t="shared" si="222"/>
        <v>0</v>
      </c>
      <c r="CA139" s="5">
        <f t="shared" si="223"/>
        <v>0</v>
      </c>
      <c r="CB139" s="5">
        <f t="shared" si="224"/>
        <v>0</v>
      </c>
      <c r="CC139" s="5">
        <f aca="true" t="shared" si="229" ref="CC139:CC202">IF($B139="",0,AL139*INDEX(ControlValues,CC$9,CODE($B139)-64))</f>
        <v>0</v>
      </c>
      <c r="CD139" s="5">
        <f aca="true" t="shared" si="230" ref="CD139:CD202">IF($B139="",0,AM139*INDEX(ControlValues,CD$9,CODE($B139)-64))</f>
        <v>0</v>
      </c>
      <c r="CE139" s="5">
        <f aca="true" t="shared" si="231" ref="CE139:CE202">IF($B139="",0,AN139*INDEX(ControlValues,CE$9,CODE($B139)-64))</f>
        <v>0</v>
      </c>
      <c r="CF139" s="5">
        <f aca="true" t="shared" si="232" ref="CF139:CF202">IF($B139="",0,AO139*INDEX(ControlValues,CF$9,CODE($B139)-64))</f>
        <v>0</v>
      </c>
      <c r="CG139" s="5">
        <f aca="true" t="shared" si="233" ref="CG139:CG202">IF($B139="",0,AP139*INDEX(ControlValues,CG$9,CODE($B139)-64))</f>
        <v>0</v>
      </c>
      <c r="CH139" s="5">
        <f aca="true" t="shared" si="234" ref="CH139:CH202">IF($B139="",0,AQ139*INDEX(ControlValues,CH$9,CODE($B139)-64))</f>
        <v>0</v>
      </c>
      <c r="CI139" s="5">
        <f aca="true" t="shared" si="235" ref="CI139:CI202">IF($B139="",0,AR139*INDEX(ControlValues,CI$9,CODE($B139)-64))</f>
        <v>0</v>
      </c>
      <c r="CJ139" s="5">
        <f aca="true" t="shared" si="236" ref="CJ139:CJ202">IF($B139="",0,AS139*INDEX(ControlValues,CJ$9,CODE($B139)-64))</f>
        <v>0</v>
      </c>
      <c r="CK139" s="5">
        <f aca="true" t="shared" si="237" ref="CK139:CK202">IF($B139="",0,AT139*INDEX(ControlValues,CK$9,CODE($B139)-64))</f>
        <v>0</v>
      </c>
      <c r="CM139" s="3">
        <f aca="true" t="shared" si="238" ref="CM139:CM202">IF(OR(G139="",H139="",I139="",J139=""),0,IF(D139="","",MOD(($J139+$I139*60)-($H139+$G139*60),60*12)))</f>
        <v>0</v>
      </c>
      <c r="CN139" s="3">
        <f t="shared" si="225"/>
      </c>
      <c r="CO139" s="5">
        <f aca="true" t="shared" si="239" ref="CO139:CO202">IF(D139="","",MAX(CM139-CN139,0))</f>
      </c>
      <c r="CQ139" s="8">
        <f t="shared" si="226"/>
      </c>
      <c r="CR139" s="5">
        <f t="shared" si="227"/>
      </c>
    </row>
    <row r="140" spans="1:96" ht="12.75">
      <c r="A140" s="88">
        <v>131</v>
      </c>
      <c r="B140" s="9">
        <f t="shared" si="189"/>
      </c>
      <c r="C140" s="9">
        <f t="shared" si="228"/>
      </c>
      <c r="D140" s="9">
        <f t="shared" si="190"/>
      </c>
      <c r="E140" s="89">
        <f t="shared" si="191"/>
      </c>
      <c r="F140" s="90">
        <f t="shared" si="192"/>
      </c>
      <c r="G140" s="29"/>
      <c r="H140" s="32"/>
      <c r="I140" s="29"/>
      <c r="J140" s="35"/>
      <c r="K140" s="39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40"/>
      <c r="AU140" s="91">
        <f t="shared" si="193"/>
        <v>0</v>
      </c>
      <c r="AV140" s="92">
        <f t="shared" si="194"/>
      </c>
      <c r="AW140" s="92">
        <f t="shared" si="195"/>
      </c>
      <c r="AX140" s="92">
        <f t="shared" si="196"/>
      </c>
      <c r="AY140" s="23"/>
      <c r="AZ140" s="93">
        <f t="shared" si="197"/>
        <v>0</v>
      </c>
      <c r="BB140" s="5">
        <f t="shared" si="198"/>
        <v>0</v>
      </c>
      <c r="BC140" s="5">
        <f t="shared" si="199"/>
        <v>0</v>
      </c>
      <c r="BD140" s="5">
        <f t="shared" si="200"/>
        <v>0</v>
      </c>
      <c r="BE140" s="5">
        <f t="shared" si="201"/>
        <v>0</v>
      </c>
      <c r="BF140" s="5">
        <f t="shared" si="202"/>
        <v>0</v>
      </c>
      <c r="BG140" s="5">
        <f t="shared" si="203"/>
        <v>0</v>
      </c>
      <c r="BH140" s="5">
        <f t="shared" si="204"/>
        <v>0</v>
      </c>
      <c r="BI140" s="5">
        <f t="shared" si="205"/>
        <v>0</v>
      </c>
      <c r="BJ140" s="5">
        <f t="shared" si="206"/>
        <v>0</v>
      </c>
      <c r="BK140" s="5">
        <f t="shared" si="207"/>
        <v>0</v>
      </c>
      <c r="BL140" s="5">
        <f t="shared" si="208"/>
        <v>0</v>
      </c>
      <c r="BM140" s="5">
        <f t="shared" si="209"/>
        <v>0</v>
      </c>
      <c r="BN140" s="5">
        <f t="shared" si="210"/>
        <v>0</v>
      </c>
      <c r="BO140" s="5">
        <f t="shared" si="211"/>
        <v>0</v>
      </c>
      <c r="BP140" s="5">
        <f t="shared" si="212"/>
        <v>0</v>
      </c>
      <c r="BQ140" s="5">
        <f t="shared" si="213"/>
        <v>0</v>
      </c>
      <c r="BR140" s="5">
        <f t="shared" si="214"/>
        <v>0</v>
      </c>
      <c r="BS140" s="5">
        <f t="shared" si="215"/>
        <v>0</v>
      </c>
      <c r="BT140" s="5">
        <f t="shared" si="216"/>
        <v>0</v>
      </c>
      <c r="BU140" s="5">
        <f t="shared" si="217"/>
        <v>0</v>
      </c>
      <c r="BV140" s="5">
        <f t="shared" si="218"/>
        <v>0</v>
      </c>
      <c r="BW140" s="5">
        <f t="shared" si="219"/>
        <v>0</v>
      </c>
      <c r="BX140" s="5">
        <f t="shared" si="220"/>
        <v>0</v>
      </c>
      <c r="BY140" s="5">
        <f t="shared" si="221"/>
        <v>0</v>
      </c>
      <c r="BZ140" s="5">
        <f t="shared" si="222"/>
        <v>0</v>
      </c>
      <c r="CA140" s="5">
        <f t="shared" si="223"/>
        <v>0</v>
      </c>
      <c r="CB140" s="5">
        <f t="shared" si="224"/>
        <v>0</v>
      </c>
      <c r="CC140" s="5">
        <f t="shared" si="229"/>
        <v>0</v>
      </c>
      <c r="CD140" s="5">
        <f t="shared" si="230"/>
        <v>0</v>
      </c>
      <c r="CE140" s="5">
        <f t="shared" si="231"/>
        <v>0</v>
      </c>
      <c r="CF140" s="5">
        <f t="shared" si="232"/>
        <v>0</v>
      </c>
      <c r="CG140" s="5">
        <f t="shared" si="233"/>
        <v>0</v>
      </c>
      <c r="CH140" s="5">
        <f t="shared" si="234"/>
        <v>0</v>
      </c>
      <c r="CI140" s="5">
        <f t="shared" si="235"/>
        <v>0</v>
      </c>
      <c r="CJ140" s="5">
        <f t="shared" si="236"/>
        <v>0</v>
      </c>
      <c r="CK140" s="5">
        <f t="shared" si="237"/>
        <v>0</v>
      </c>
      <c r="CM140" s="3">
        <f t="shared" si="238"/>
        <v>0</v>
      </c>
      <c r="CN140" s="3">
        <f t="shared" si="225"/>
      </c>
      <c r="CO140" s="5">
        <f t="shared" si="239"/>
      </c>
      <c r="CQ140" s="8">
        <f t="shared" si="226"/>
      </c>
      <c r="CR140" s="5">
        <f t="shared" si="227"/>
      </c>
    </row>
    <row r="141" spans="1:96" ht="12.75">
      <c r="A141" s="88">
        <v>132</v>
      </c>
      <c r="B141" s="9">
        <f t="shared" si="189"/>
      </c>
      <c r="C141" s="9">
        <f t="shared" si="228"/>
      </c>
      <c r="D141" s="9">
        <f t="shared" si="190"/>
      </c>
      <c r="E141" s="89">
        <f t="shared" si="191"/>
      </c>
      <c r="F141" s="90">
        <f t="shared" si="192"/>
      </c>
      <c r="G141" s="29"/>
      <c r="H141" s="32"/>
      <c r="I141" s="29"/>
      <c r="J141" s="35"/>
      <c r="K141" s="39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40"/>
      <c r="AU141" s="91">
        <f t="shared" si="193"/>
        <v>0</v>
      </c>
      <c r="AV141" s="92">
        <f t="shared" si="194"/>
      </c>
      <c r="AW141" s="92">
        <f t="shared" si="195"/>
      </c>
      <c r="AX141" s="92">
        <f t="shared" si="196"/>
      </c>
      <c r="AY141" s="23"/>
      <c r="AZ141" s="93">
        <f t="shared" si="197"/>
        <v>0</v>
      </c>
      <c r="BB141" s="5">
        <f t="shared" si="198"/>
        <v>0</v>
      </c>
      <c r="BC141" s="5">
        <f t="shared" si="199"/>
        <v>0</v>
      </c>
      <c r="BD141" s="5">
        <f t="shared" si="200"/>
        <v>0</v>
      </c>
      <c r="BE141" s="5">
        <f t="shared" si="201"/>
        <v>0</v>
      </c>
      <c r="BF141" s="5">
        <f t="shared" si="202"/>
        <v>0</v>
      </c>
      <c r="BG141" s="5">
        <f t="shared" si="203"/>
        <v>0</v>
      </c>
      <c r="BH141" s="5">
        <f t="shared" si="204"/>
        <v>0</v>
      </c>
      <c r="BI141" s="5">
        <f t="shared" si="205"/>
        <v>0</v>
      </c>
      <c r="BJ141" s="5">
        <f t="shared" si="206"/>
        <v>0</v>
      </c>
      <c r="BK141" s="5">
        <f t="shared" si="207"/>
        <v>0</v>
      </c>
      <c r="BL141" s="5">
        <f t="shared" si="208"/>
        <v>0</v>
      </c>
      <c r="BM141" s="5">
        <f t="shared" si="209"/>
        <v>0</v>
      </c>
      <c r="BN141" s="5">
        <f t="shared" si="210"/>
        <v>0</v>
      </c>
      <c r="BO141" s="5">
        <f t="shared" si="211"/>
        <v>0</v>
      </c>
      <c r="BP141" s="5">
        <f t="shared" si="212"/>
        <v>0</v>
      </c>
      <c r="BQ141" s="5">
        <f t="shared" si="213"/>
        <v>0</v>
      </c>
      <c r="BR141" s="5">
        <f t="shared" si="214"/>
        <v>0</v>
      </c>
      <c r="BS141" s="5">
        <f t="shared" si="215"/>
        <v>0</v>
      </c>
      <c r="BT141" s="5">
        <f t="shared" si="216"/>
        <v>0</v>
      </c>
      <c r="BU141" s="5">
        <f t="shared" si="217"/>
        <v>0</v>
      </c>
      <c r="BV141" s="5">
        <f t="shared" si="218"/>
        <v>0</v>
      </c>
      <c r="BW141" s="5">
        <f t="shared" si="219"/>
        <v>0</v>
      </c>
      <c r="BX141" s="5">
        <f t="shared" si="220"/>
        <v>0</v>
      </c>
      <c r="BY141" s="5">
        <f t="shared" si="221"/>
        <v>0</v>
      </c>
      <c r="BZ141" s="5">
        <f t="shared" si="222"/>
        <v>0</v>
      </c>
      <c r="CA141" s="5">
        <f t="shared" si="223"/>
        <v>0</v>
      </c>
      <c r="CB141" s="5">
        <f t="shared" si="224"/>
        <v>0</v>
      </c>
      <c r="CC141" s="5">
        <f t="shared" si="229"/>
        <v>0</v>
      </c>
      <c r="CD141" s="5">
        <f t="shared" si="230"/>
        <v>0</v>
      </c>
      <c r="CE141" s="5">
        <f t="shared" si="231"/>
        <v>0</v>
      </c>
      <c r="CF141" s="5">
        <f t="shared" si="232"/>
        <v>0</v>
      </c>
      <c r="CG141" s="5">
        <f t="shared" si="233"/>
        <v>0</v>
      </c>
      <c r="CH141" s="5">
        <f t="shared" si="234"/>
        <v>0</v>
      </c>
      <c r="CI141" s="5">
        <f t="shared" si="235"/>
        <v>0</v>
      </c>
      <c r="CJ141" s="5">
        <f t="shared" si="236"/>
        <v>0</v>
      </c>
      <c r="CK141" s="5">
        <f t="shared" si="237"/>
        <v>0</v>
      </c>
      <c r="CM141" s="3">
        <f t="shared" si="238"/>
        <v>0</v>
      </c>
      <c r="CN141" s="3">
        <f t="shared" si="225"/>
      </c>
      <c r="CO141" s="5">
        <f t="shared" si="239"/>
      </c>
      <c r="CQ141" s="8">
        <f t="shared" si="226"/>
      </c>
      <c r="CR141" s="5">
        <f t="shared" si="227"/>
      </c>
    </row>
    <row r="142" spans="1:96" ht="12.75">
      <c r="A142" s="88">
        <v>133</v>
      </c>
      <c r="B142" s="9">
        <f t="shared" si="189"/>
      </c>
      <c r="C142" s="9">
        <f t="shared" si="228"/>
      </c>
      <c r="D142" s="9">
        <f t="shared" si="190"/>
      </c>
      <c r="E142" s="89">
        <f t="shared" si="191"/>
      </c>
      <c r="F142" s="90">
        <f t="shared" si="192"/>
      </c>
      <c r="G142" s="29"/>
      <c r="H142" s="32"/>
      <c r="I142" s="29"/>
      <c r="J142" s="35"/>
      <c r="K142" s="39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40"/>
      <c r="AU142" s="91">
        <f t="shared" si="193"/>
        <v>0</v>
      </c>
      <c r="AV142" s="92">
        <f t="shared" si="194"/>
      </c>
      <c r="AW142" s="92">
        <f t="shared" si="195"/>
      </c>
      <c r="AX142" s="92">
        <f t="shared" si="196"/>
      </c>
      <c r="AY142" s="23"/>
      <c r="AZ142" s="93">
        <f t="shared" si="197"/>
        <v>0</v>
      </c>
      <c r="BB142" s="5">
        <f t="shared" si="198"/>
        <v>0</v>
      </c>
      <c r="BC142" s="5">
        <f t="shared" si="199"/>
        <v>0</v>
      </c>
      <c r="BD142" s="5">
        <f t="shared" si="200"/>
        <v>0</v>
      </c>
      <c r="BE142" s="5">
        <f t="shared" si="201"/>
        <v>0</v>
      </c>
      <c r="BF142" s="5">
        <f t="shared" si="202"/>
        <v>0</v>
      </c>
      <c r="BG142" s="5">
        <f t="shared" si="203"/>
        <v>0</v>
      </c>
      <c r="BH142" s="5">
        <f t="shared" si="204"/>
        <v>0</v>
      </c>
      <c r="BI142" s="5">
        <f t="shared" si="205"/>
        <v>0</v>
      </c>
      <c r="BJ142" s="5">
        <f t="shared" si="206"/>
        <v>0</v>
      </c>
      <c r="BK142" s="5">
        <f t="shared" si="207"/>
        <v>0</v>
      </c>
      <c r="BL142" s="5">
        <f t="shared" si="208"/>
        <v>0</v>
      </c>
      <c r="BM142" s="5">
        <f t="shared" si="209"/>
        <v>0</v>
      </c>
      <c r="BN142" s="5">
        <f t="shared" si="210"/>
        <v>0</v>
      </c>
      <c r="BO142" s="5">
        <f t="shared" si="211"/>
        <v>0</v>
      </c>
      <c r="BP142" s="5">
        <f t="shared" si="212"/>
        <v>0</v>
      </c>
      <c r="BQ142" s="5">
        <f t="shared" si="213"/>
        <v>0</v>
      </c>
      <c r="BR142" s="5">
        <f t="shared" si="214"/>
        <v>0</v>
      </c>
      <c r="BS142" s="5">
        <f t="shared" si="215"/>
        <v>0</v>
      </c>
      <c r="BT142" s="5">
        <f t="shared" si="216"/>
        <v>0</v>
      </c>
      <c r="BU142" s="5">
        <f t="shared" si="217"/>
        <v>0</v>
      </c>
      <c r="BV142" s="5">
        <f t="shared" si="218"/>
        <v>0</v>
      </c>
      <c r="BW142" s="5">
        <f t="shared" si="219"/>
        <v>0</v>
      </c>
      <c r="BX142" s="5">
        <f t="shared" si="220"/>
        <v>0</v>
      </c>
      <c r="BY142" s="5">
        <f t="shared" si="221"/>
        <v>0</v>
      </c>
      <c r="BZ142" s="5">
        <f t="shared" si="222"/>
        <v>0</v>
      </c>
      <c r="CA142" s="5">
        <f t="shared" si="223"/>
        <v>0</v>
      </c>
      <c r="CB142" s="5">
        <f t="shared" si="224"/>
        <v>0</v>
      </c>
      <c r="CC142" s="5">
        <f t="shared" si="229"/>
        <v>0</v>
      </c>
      <c r="CD142" s="5">
        <f t="shared" si="230"/>
        <v>0</v>
      </c>
      <c r="CE142" s="5">
        <f t="shared" si="231"/>
        <v>0</v>
      </c>
      <c r="CF142" s="5">
        <f t="shared" si="232"/>
        <v>0</v>
      </c>
      <c r="CG142" s="5">
        <f t="shared" si="233"/>
        <v>0</v>
      </c>
      <c r="CH142" s="5">
        <f t="shared" si="234"/>
        <v>0</v>
      </c>
      <c r="CI142" s="5">
        <f t="shared" si="235"/>
        <v>0</v>
      </c>
      <c r="CJ142" s="5">
        <f t="shared" si="236"/>
        <v>0</v>
      </c>
      <c r="CK142" s="5">
        <f t="shared" si="237"/>
        <v>0</v>
      </c>
      <c r="CM142" s="3">
        <f t="shared" si="238"/>
        <v>0</v>
      </c>
      <c r="CN142" s="3">
        <f t="shared" si="225"/>
      </c>
      <c r="CO142" s="5">
        <f t="shared" si="239"/>
      </c>
      <c r="CQ142" s="8">
        <f t="shared" si="226"/>
      </c>
      <c r="CR142" s="5">
        <f t="shared" si="227"/>
      </c>
    </row>
    <row r="143" spans="1:96" ht="12.75">
      <c r="A143" s="88">
        <v>134</v>
      </c>
      <c r="B143" s="9">
        <f t="shared" si="189"/>
      </c>
      <c r="C143" s="9">
        <f t="shared" si="228"/>
      </c>
      <c r="D143" s="9">
        <f t="shared" si="190"/>
      </c>
      <c r="E143" s="89">
        <f t="shared" si="191"/>
      </c>
      <c r="F143" s="90">
        <f t="shared" si="192"/>
      </c>
      <c r="G143" s="29"/>
      <c r="H143" s="32"/>
      <c r="I143" s="29"/>
      <c r="J143" s="35"/>
      <c r="K143" s="39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40"/>
      <c r="AU143" s="91">
        <f t="shared" si="193"/>
        <v>0</v>
      </c>
      <c r="AV143" s="92">
        <f t="shared" si="194"/>
      </c>
      <c r="AW143" s="92">
        <f t="shared" si="195"/>
      </c>
      <c r="AX143" s="92">
        <f t="shared" si="196"/>
      </c>
      <c r="AY143" s="23"/>
      <c r="AZ143" s="93">
        <f t="shared" si="197"/>
        <v>0</v>
      </c>
      <c r="BB143" s="5">
        <f t="shared" si="198"/>
        <v>0</v>
      </c>
      <c r="BC143" s="5">
        <f t="shared" si="199"/>
        <v>0</v>
      </c>
      <c r="BD143" s="5">
        <f t="shared" si="200"/>
        <v>0</v>
      </c>
      <c r="BE143" s="5">
        <f t="shared" si="201"/>
        <v>0</v>
      </c>
      <c r="BF143" s="5">
        <f t="shared" si="202"/>
        <v>0</v>
      </c>
      <c r="BG143" s="5">
        <f t="shared" si="203"/>
        <v>0</v>
      </c>
      <c r="BH143" s="5">
        <f t="shared" si="204"/>
        <v>0</v>
      </c>
      <c r="BI143" s="5">
        <f t="shared" si="205"/>
        <v>0</v>
      </c>
      <c r="BJ143" s="5">
        <f t="shared" si="206"/>
        <v>0</v>
      </c>
      <c r="BK143" s="5">
        <f t="shared" si="207"/>
        <v>0</v>
      </c>
      <c r="BL143" s="5">
        <f t="shared" si="208"/>
        <v>0</v>
      </c>
      <c r="BM143" s="5">
        <f t="shared" si="209"/>
        <v>0</v>
      </c>
      <c r="BN143" s="5">
        <f t="shared" si="210"/>
        <v>0</v>
      </c>
      <c r="BO143" s="5">
        <f t="shared" si="211"/>
        <v>0</v>
      </c>
      <c r="BP143" s="5">
        <f t="shared" si="212"/>
        <v>0</v>
      </c>
      <c r="BQ143" s="5">
        <f t="shared" si="213"/>
        <v>0</v>
      </c>
      <c r="BR143" s="5">
        <f t="shared" si="214"/>
        <v>0</v>
      </c>
      <c r="BS143" s="5">
        <f t="shared" si="215"/>
        <v>0</v>
      </c>
      <c r="BT143" s="5">
        <f t="shared" si="216"/>
        <v>0</v>
      </c>
      <c r="BU143" s="5">
        <f t="shared" si="217"/>
        <v>0</v>
      </c>
      <c r="BV143" s="5">
        <f t="shared" si="218"/>
        <v>0</v>
      </c>
      <c r="BW143" s="5">
        <f t="shared" si="219"/>
        <v>0</v>
      </c>
      <c r="BX143" s="5">
        <f t="shared" si="220"/>
        <v>0</v>
      </c>
      <c r="BY143" s="5">
        <f t="shared" si="221"/>
        <v>0</v>
      </c>
      <c r="BZ143" s="5">
        <f t="shared" si="222"/>
        <v>0</v>
      </c>
      <c r="CA143" s="5">
        <f t="shared" si="223"/>
        <v>0</v>
      </c>
      <c r="CB143" s="5">
        <f t="shared" si="224"/>
        <v>0</v>
      </c>
      <c r="CC143" s="5">
        <f t="shared" si="229"/>
        <v>0</v>
      </c>
      <c r="CD143" s="5">
        <f t="shared" si="230"/>
        <v>0</v>
      </c>
      <c r="CE143" s="5">
        <f t="shared" si="231"/>
        <v>0</v>
      </c>
      <c r="CF143" s="5">
        <f t="shared" si="232"/>
        <v>0</v>
      </c>
      <c r="CG143" s="5">
        <f t="shared" si="233"/>
        <v>0</v>
      </c>
      <c r="CH143" s="5">
        <f t="shared" si="234"/>
        <v>0</v>
      </c>
      <c r="CI143" s="5">
        <f t="shared" si="235"/>
        <v>0</v>
      </c>
      <c r="CJ143" s="5">
        <f t="shared" si="236"/>
        <v>0</v>
      </c>
      <c r="CK143" s="5">
        <f t="shared" si="237"/>
        <v>0</v>
      </c>
      <c r="CM143" s="3">
        <f t="shared" si="238"/>
        <v>0</v>
      </c>
      <c r="CN143" s="3">
        <f t="shared" si="225"/>
      </c>
      <c r="CO143" s="5">
        <f t="shared" si="239"/>
      </c>
      <c r="CQ143" s="8">
        <f t="shared" si="226"/>
      </c>
      <c r="CR143" s="5">
        <f t="shared" si="227"/>
      </c>
    </row>
    <row r="144" spans="1:96" ht="12.75">
      <c r="A144" s="88">
        <v>135</v>
      </c>
      <c r="B144" s="9">
        <f t="shared" si="189"/>
      </c>
      <c r="C144" s="9">
        <f t="shared" si="228"/>
      </c>
      <c r="D144" s="9">
        <f t="shared" si="190"/>
      </c>
      <c r="E144" s="89">
        <f t="shared" si="191"/>
      </c>
      <c r="F144" s="90">
        <f t="shared" si="192"/>
      </c>
      <c r="G144" s="29"/>
      <c r="H144" s="32"/>
      <c r="I144" s="29"/>
      <c r="J144" s="35"/>
      <c r="K144" s="39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40"/>
      <c r="AU144" s="91">
        <f t="shared" si="193"/>
        <v>0</v>
      </c>
      <c r="AV144" s="92">
        <f t="shared" si="194"/>
      </c>
      <c r="AW144" s="92">
        <f t="shared" si="195"/>
      </c>
      <c r="AX144" s="92">
        <f t="shared" si="196"/>
      </c>
      <c r="AY144" s="23"/>
      <c r="AZ144" s="93">
        <f t="shared" si="197"/>
        <v>0</v>
      </c>
      <c r="BB144" s="5">
        <f t="shared" si="198"/>
        <v>0</v>
      </c>
      <c r="BC144" s="5">
        <f t="shared" si="199"/>
        <v>0</v>
      </c>
      <c r="BD144" s="5">
        <f t="shared" si="200"/>
        <v>0</v>
      </c>
      <c r="BE144" s="5">
        <f t="shared" si="201"/>
        <v>0</v>
      </c>
      <c r="BF144" s="5">
        <f t="shared" si="202"/>
        <v>0</v>
      </c>
      <c r="BG144" s="5">
        <f t="shared" si="203"/>
        <v>0</v>
      </c>
      <c r="BH144" s="5">
        <f t="shared" si="204"/>
        <v>0</v>
      </c>
      <c r="BI144" s="5">
        <f t="shared" si="205"/>
        <v>0</v>
      </c>
      <c r="BJ144" s="5">
        <f t="shared" si="206"/>
        <v>0</v>
      </c>
      <c r="BK144" s="5">
        <f t="shared" si="207"/>
        <v>0</v>
      </c>
      <c r="BL144" s="5">
        <f t="shared" si="208"/>
        <v>0</v>
      </c>
      <c r="BM144" s="5">
        <f t="shared" si="209"/>
        <v>0</v>
      </c>
      <c r="BN144" s="5">
        <f t="shared" si="210"/>
        <v>0</v>
      </c>
      <c r="BO144" s="5">
        <f t="shared" si="211"/>
        <v>0</v>
      </c>
      <c r="BP144" s="5">
        <f t="shared" si="212"/>
        <v>0</v>
      </c>
      <c r="BQ144" s="5">
        <f t="shared" si="213"/>
        <v>0</v>
      </c>
      <c r="BR144" s="5">
        <f t="shared" si="214"/>
        <v>0</v>
      </c>
      <c r="BS144" s="5">
        <f t="shared" si="215"/>
        <v>0</v>
      </c>
      <c r="BT144" s="5">
        <f t="shared" si="216"/>
        <v>0</v>
      </c>
      <c r="BU144" s="5">
        <f t="shared" si="217"/>
        <v>0</v>
      </c>
      <c r="BV144" s="5">
        <f t="shared" si="218"/>
        <v>0</v>
      </c>
      <c r="BW144" s="5">
        <f t="shared" si="219"/>
        <v>0</v>
      </c>
      <c r="BX144" s="5">
        <f t="shared" si="220"/>
        <v>0</v>
      </c>
      <c r="BY144" s="5">
        <f t="shared" si="221"/>
        <v>0</v>
      </c>
      <c r="BZ144" s="5">
        <f t="shared" si="222"/>
        <v>0</v>
      </c>
      <c r="CA144" s="5">
        <f t="shared" si="223"/>
        <v>0</v>
      </c>
      <c r="CB144" s="5">
        <f t="shared" si="224"/>
        <v>0</v>
      </c>
      <c r="CC144" s="5">
        <f t="shared" si="229"/>
        <v>0</v>
      </c>
      <c r="CD144" s="5">
        <f t="shared" si="230"/>
        <v>0</v>
      </c>
      <c r="CE144" s="5">
        <f t="shared" si="231"/>
        <v>0</v>
      </c>
      <c r="CF144" s="5">
        <f t="shared" si="232"/>
        <v>0</v>
      </c>
      <c r="CG144" s="5">
        <f t="shared" si="233"/>
        <v>0</v>
      </c>
      <c r="CH144" s="5">
        <f t="shared" si="234"/>
        <v>0</v>
      </c>
      <c r="CI144" s="5">
        <f t="shared" si="235"/>
        <v>0</v>
      </c>
      <c r="CJ144" s="5">
        <f t="shared" si="236"/>
        <v>0</v>
      </c>
      <c r="CK144" s="5">
        <f t="shared" si="237"/>
        <v>0</v>
      </c>
      <c r="CM144" s="3">
        <f t="shared" si="238"/>
        <v>0</v>
      </c>
      <c r="CN144" s="3">
        <f t="shared" si="225"/>
      </c>
      <c r="CO144" s="5">
        <f t="shared" si="239"/>
      </c>
      <c r="CQ144" s="8">
        <f t="shared" si="226"/>
      </c>
      <c r="CR144" s="5">
        <f t="shared" si="227"/>
      </c>
    </row>
    <row r="145" spans="1:96" ht="12.75">
      <c r="A145" s="88">
        <v>136</v>
      </c>
      <c r="B145" s="9">
        <f t="shared" si="189"/>
      </c>
      <c r="C145" s="9">
        <f t="shared" si="228"/>
      </c>
      <c r="D145" s="9">
        <f t="shared" si="190"/>
      </c>
      <c r="E145" s="89">
        <f t="shared" si="191"/>
      </c>
      <c r="F145" s="90">
        <f t="shared" si="192"/>
      </c>
      <c r="G145" s="29"/>
      <c r="H145" s="32"/>
      <c r="I145" s="29"/>
      <c r="J145" s="35"/>
      <c r="K145" s="39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40"/>
      <c r="AU145" s="91">
        <f t="shared" si="193"/>
        <v>0</v>
      </c>
      <c r="AV145" s="92">
        <f t="shared" si="194"/>
      </c>
      <c r="AW145" s="92">
        <f t="shared" si="195"/>
      </c>
      <c r="AX145" s="92">
        <f t="shared" si="196"/>
      </c>
      <c r="AY145" s="23"/>
      <c r="AZ145" s="93">
        <f t="shared" si="197"/>
        <v>0</v>
      </c>
      <c r="BB145" s="5">
        <f t="shared" si="198"/>
        <v>0</v>
      </c>
      <c r="BC145" s="5">
        <f t="shared" si="199"/>
        <v>0</v>
      </c>
      <c r="BD145" s="5">
        <f t="shared" si="200"/>
        <v>0</v>
      </c>
      <c r="BE145" s="5">
        <f t="shared" si="201"/>
        <v>0</v>
      </c>
      <c r="BF145" s="5">
        <f t="shared" si="202"/>
        <v>0</v>
      </c>
      <c r="BG145" s="5">
        <f t="shared" si="203"/>
        <v>0</v>
      </c>
      <c r="BH145" s="5">
        <f t="shared" si="204"/>
        <v>0</v>
      </c>
      <c r="BI145" s="5">
        <f t="shared" si="205"/>
        <v>0</v>
      </c>
      <c r="BJ145" s="5">
        <f t="shared" si="206"/>
        <v>0</v>
      </c>
      <c r="BK145" s="5">
        <f t="shared" si="207"/>
        <v>0</v>
      </c>
      <c r="BL145" s="5">
        <f t="shared" si="208"/>
        <v>0</v>
      </c>
      <c r="BM145" s="5">
        <f t="shared" si="209"/>
        <v>0</v>
      </c>
      <c r="BN145" s="5">
        <f t="shared" si="210"/>
        <v>0</v>
      </c>
      <c r="BO145" s="5">
        <f t="shared" si="211"/>
        <v>0</v>
      </c>
      <c r="BP145" s="5">
        <f t="shared" si="212"/>
        <v>0</v>
      </c>
      <c r="BQ145" s="5">
        <f t="shared" si="213"/>
        <v>0</v>
      </c>
      <c r="BR145" s="5">
        <f t="shared" si="214"/>
        <v>0</v>
      </c>
      <c r="BS145" s="5">
        <f t="shared" si="215"/>
        <v>0</v>
      </c>
      <c r="BT145" s="5">
        <f t="shared" si="216"/>
        <v>0</v>
      </c>
      <c r="BU145" s="5">
        <f t="shared" si="217"/>
        <v>0</v>
      </c>
      <c r="BV145" s="5">
        <f t="shared" si="218"/>
        <v>0</v>
      </c>
      <c r="BW145" s="5">
        <f t="shared" si="219"/>
        <v>0</v>
      </c>
      <c r="BX145" s="5">
        <f t="shared" si="220"/>
        <v>0</v>
      </c>
      <c r="BY145" s="5">
        <f t="shared" si="221"/>
        <v>0</v>
      </c>
      <c r="BZ145" s="5">
        <f t="shared" si="222"/>
        <v>0</v>
      </c>
      <c r="CA145" s="5">
        <f t="shared" si="223"/>
        <v>0</v>
      </c>
      <c r="CB145" s="5">
        <f t="shared" si="224"/>
        <v>0</v>
      </c>
      <c r="CC145" s="5">
        <f t="shared" si="229"/>
        <v>0</v>
      </c>
      <c r="CD145" s="5">
        <f t="shared" si="230"/>
        <v>0</v>
      </c>
      <c r="CE145" s="5">
        <f t="shared" si="231"/>
        <v>0</v>
      </c>
      <c r="CF145" s="5">
        <f t="shared" si="232"/>
        <v>0</v>
      </c>
      <c r="CG145" s="5">
        <f t="shared" si="233"/>
        <v>0</v>
      </c>
      <c r="CH145" s="5">
        <f t="shared" si="234"/>
        <v>0</v>
      </c>
      <c r="CI145" s="5">
        <f t="shared" si="235"/>
        <v>0</v>
      </c>
      <c r="CJ145" s="5">
        <f t="shared" si="236"/>
        <v>0</v>
      </c>
      <c r="CK145" s="5">
        <f t="shared" si="237"/>
        <v>0</v>
      </c>
      <c r="CM145" s="3">
        <f t="shared" si="238"/>
        <v>0</v>
      </c>
      <c r="CN145" s="3">
        <f t="shared" si="225"/>
      </c>
      <c r="CO145" s="5">
        <f t="shared" si="239"/>
      </c>
      <c r="CQ145" s="8">
        <f t="shared" si="226"/>
      </c>
      <c r="CR145" s="5">
        <f t="shared" si="227"/>
      </c>
    </row>
    <row r="146" spans="1:96" ht="12.75">
      <c r="A146" s="88">
        <v>137</v>
      </c>
      <c r="B146" s="9">
        <f t="shared" si="189"/>
      </c>
      <c r="C146" s="9">
        <f t="shared" si="228"/>
      </c>
      <c r="D146" s="9">
        <f t="shared" si="190"/>
      </c>
      <c r="E146" s="89">
        <f t="shared" si="191"/>
      </c>
      <c r="F146" s="90">
        <f t="shared" si="192"/>
      </c>
      <c r="G146" s="29"/>
      <c r="H146" s="32"/>
      <c r="I146" s="29"/>
      <c r="J146" s="35"/>
      <c r="K146" s="39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40"/>
      <c r="AU146" s="91">
        <f t="shared" si="193"/>
        <v>0</v>
      </c>
      <c r="AV146" s="92">
        <f t="shared" si="194"/>
      </c>
      <c r="AW146" s="92">
        <f t="shared" si="195"/>
      </c>
      <c r="AX146" s="92">
        <f t="shared" si="196"/>
      </c>
      <c r="AY146" s="23"/>
      <c r="AZ146" s="93">
        <f t="shared" si="197"/>
        <v>0</v>
      </c>
      <c r="BB146" s="5">
        <f t="shared" si="198"/>
        <v>0</v>
      </c>
      <c r="BC146" s="5">
        <f t="shared" si="199"/>
        <v>0</v>
      </c>
      <c r="BD146" s="5">
        <f t="shared" si="200"/>
        <v>0</v>
      </c>
      <c r="BE146" s="5">
        <f t="shared" si="201"/>
        <v>0</v>
      </c>
      <c r="BF146" s="5">
        <f t="shared" si="202"/>
        <v>0</v>
      </c>
      <c r="BG146" s="5">
        <f t="shared" si="203"/>
        <v>0</v>
      </c>
      <c r="BH146" s="5">
        <f t="shared" si="204"/>
        <v>0</v>
      </c>
      <c r="BI146" s="5">
        <f t="shared" si="205"/>
        <v>0</v>
      </c>
      <c r="BJ146" s="5">
        <f t="shared" si="206"/>
        <v>0</v>
      </c>
      <c r="BK146" s="5">
        <f t="shared" si="207"/>
        <v>0</v>
      </c>
      <c r="BL146" s="5">
        <f t="shared" si="208"/>
        <v>0</v>
      </c>
      <c r="BM146" s="5">
        <f t="shared" si="209"/>
        <v>0</v>
      </c>
      <c r="BN146" s="5">
        <f t="shared" si="210"/>
        <v>0</v>
      </c>
      <c r="BO146" s="5">
        <f t="shared" si="211"/>
        <v>0</v>
      </c>
      <c r="BP146" s="5">
        <f t="shared" si="212"/>
        <v>0</v>
      </c>
      <c r="BQ146" s="5">
        <f t="shared" si="213"/>
        <v>0</v>
      </c>
      <c r="BR146" s="5">
        <f t="shared" si="214"/>
        <v>0</v>
      </c>
      <c r="BS146" s="5">
        <f t="shared" si="215"/>
        <v>0</v>
      </c>
      <c r="BT146" s="5">
        <f t="shared" si="216"/>
        <v>0</v>
      </c>
      <c r="BU146" s="5">
        <f t="shared" si="217"/>
        <v>0</v>
      </c>
      <c r="BV146" s="5">
        <f t="shared" si="218"/>
        <v>0</v>
      </c>
      <c r="BW146" s="5">
        <f t="shared" si="219"/>
        <v>0</v>
      </c>
      <c r="BX146" s="5">
        <f t="shared" si="220"/>
        <v>0</v>
      </c>
      <c r="BY146" s="5">
        <f t="shared" si="221"/>
        <v>0</v>
      </c>
      <c r="BZ146" s="5">
        <f t="shared" si="222"/>
        <v>0</v>
      </c>
      <c r="CA146" s="5">
        <f t="shared" si="223"/>
        <v>0</v>
      </c>
      <c r="CB146" s="5">
        <f t="shared" si="224"/>
        <v>0</v>
      </c>
      <c r="CC146" s="5">
        <f t="shared" si="229"/>
        <v>0</v>
      </c>
      <c r="CD146" s="5">
        <f t="shared" si="230"/>
        <v>0</v>
      </c>
      <c r="CE146" s="5">
        <f t="shared" si="231"/>
        <v>0</v>
      </c>
      <c r="CF146" s="5">
        <f t="shared" si="232"/>
        <v>0</v>
      </c>
      <c r="CG146" s="5">
        <f t="shared" si="233"/>
        <v>0</v>
      </c>
      <c r="CH146" s="5">
        <f t="shared" si="234"/>
        <v>0</v>
      </c>
      <c r="CI146" s="5">
        <f t="shared" si="235"/>
        <v>0</v>
      </c>
      <c r="CJ146" s="5">
        <f t="shared" si="236"/>
        <v>0</v>
      </c>
      <c r="CK146" s="5">
        <f t="shared" si="237"/>
        <v>0</v>
      </c>
      <c r="CM146" s="3">
        <f t="shared" si="238"/>
        <v>0</v>
      </c>
      <c r="CN146" s="3">
        <f t="shared" si="225"/>
      </c>
      <c r="CO146" s="5">
        <f t="shared" si="239"/>
      </c>
      <c r="CQ146" s="8">
        <f t="shared" si="226"/>
      </c>
      <c r="CR146" s="5">
        <f t="shared" si="227"/>
      </c>
    </row>
    <row r="147" spans="1:96" ht="12.75">
      <c r="A147" s="88">
        <v>138</v>
      </c>
      <c r="B147" s="9">
        <f t="shared" si="189"/>
      </c>
      <c r="C147" s="9">
        <f t="shared" si="228"/>
      </c>
      <c r="D147" s="9">
        <f t="shared" si="190"/>
      </c>
      <c r="E147" s="89">
        <f t="shared" si="191"/>
      </c>
      <c r="F147" s="90">
        <f t="shared" si="192"/>
      </c>
      <c r="G147" s="29"/>
      <c r="H147" s="32"/>
      <c r="I147" s="29"/>
      <c r="J147" s="35"/>
      <c r="K147" s="39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40"/>
      <c r="AU147" s="91">
        <f t="shared" si="193"/>
        <v>0</v>
      </c>
      <c r="AV147" s="92">
        <f t="shared" si="194"/>
      </c>
      <c r="AW147" s="92">
        <f t="shared" si="195"/>
      </c>
      <c r="AX147" s="92">
        <f t="shared" si="196"/>
      </c>
      <c r="AY147" s="23"/>
      <c r="AZ147" s="93">
        <f t="shared" si="197"/>
        <v>0</v>
      </c>
      <c r="BB147" s="5">
        <f t="shared" si="198"/>
        <v>0</v>
      </c>
      <c r="BC147" s="5">
        <f t="shared" si="199"/>
        <v>0</v>
      </c>
      <c r="BD147" s="5">
        <f t="shared" si="200"/>
        <v>0</v>
      </c>
      <c r="BE147" s="5">
        <f t="shared" si="201"/>
        <v>0</v>
      </c>
      <c r="BF147" s="5">
        <f t="shared" si="202"/>
        <v>0</v>
      </c>
      <c r="BG147" s="5">
        <f t="shared" si="203"/>
        <v>0</v>
      </c>
      <c r="BH147" s="5">
        <f t="shared" si="204"/>
        <v>0</v>
      </c>
      <c r="BI147" s="5">
        <f t="shared" si="205"/>
        <v>0</v>
      </c>
      <c r="BJ147" s="5">
        <f t="shared" si="206"/>
        <v>0</v>
      </c>
      <c r="BK147" s="5">
        <f t="shared" si="207"/>
        <v>0</v>
      </c>
      <c r="BL147" s="5">
        <f t="shared" si="208"/>
        <v>0</v>
      </c>
      <c r="BM147" s="5">
        <f t="shared" si="209"/>
        <v>0</v>
      </c>
      <c r="BN147" s="5">
        <f t="shared" si="210"/>
        <v>0</v>
      </c>
      <c r="BO147" s="5">
        <f t="shared" si="211"/>
        <v>0</v>
      </c>
      <c r="BP147" s="5">
        <f t="shared" si="212"/>
        <v>0</v>
      </c>
      <c r="BQ147" s="5">
        <f t="shared" si="213"/>
        <v>0</v>
      </c>
      <c r="BR147" s="5">
        <f t="shared" si="214"/>
        <v>0</v>
      </c>
      <c r="BS147" s="5">
        <f t="shared" si="215"/>
        <v>0</v>
      </c>
      <c r="BT147" s="5">
        <f t="shared" si="216"/>
        <v>0</v>
      </c>
      <c r="BU147" s="5">
        <f t="shared" si="217"/>
        <v>0</v>
      </c>
      <c r="BV147" s="5">
        <f t="shared" si="218"/>
        <v>0</v>
      </c>
      <c r="BW147" s="5">
        <f t="shared" si="219"/>
        <v>0</v>
      </c>
      <c r="BX147" s="5">
        <f t="shared" si="220"/>
        <v>0</v>
      </c>
      <c r="BY147" s="5">
        <f t="shared" si="221"/>
        <v>0</v>
      </c>
      <c r="BZ147" s="5">
        <f t="shared" si="222"/>
        <v>0</v>
      </c>
      <c r="CA147" s="5">
        <f t="shared" si="223"/>
        <v>0</v>
      </c>
      <c r="CB147" s="5">
        <f t="shared" si="224"/>
        <v>0</v>
      </c>
      <c r="CC147" s="5">
        <f t="shared" si="229"/>
        <v>0</v>
      </c>
      <c r="CD147" s="5">
        <f t="shared" si="230"/>
        <v>0</v>
      </c>
      <c r="CE147" s="5">
        <f t="shared" si="231"/>
        <v>0</v>
      </c>
      <c r="CF147" s="5">
        <f t="shared" si="232"/>
        <v>0</v>
      </c>
      <c r="CG147" s="5">
        <f t="shared" si="233"/>
        <v>0</v>
      </c>
      <c r="CH147" s="5">
        <f t="shared" si="234"/>
        <v>0</v>
      </c>
      <c r="CI147" s="5">
        <f t="shared" si="235"/>
        <v>0</v>
      </c>
      <c r="CJ147" s="5">
        <f t="shared" si="236"/>
        <v>0</v>
      </c>
      <c r="CK147" s="5">
        <f t="shared" si="237"/>
        <v>0</v>
      </c>
      <c r="CM147" s="3">
        <f t="shared" si="238"/>
        <v>0</v>
      </c>
      <c r="CN147" s="3">
        <f t="shared" si="225"/>
      </c>
      <c r="CO147" s="5">
        <f t="shared" si="239"/>
      </c>
      <c r="CQ147" s="8">
        <f t="shared" si="226"/>
      </c>
      <c r="CR147" s="5">
        <f t="shared" si="227"/>
      </c>
    </row>
    <row r="148" spans="1:96" ht="12.75">
      <c r="A148" s="88">
        <v>139</v>
      </c>
      <c r="B148" s="9">
        <f t="shared" si="189"/>
      </c>
      <c r="C148" s="9">
        <f t="shared" si="228"/>
      </c>
      <c r="D148" s="9">
        <f t="shared" si="190"/>
      </c>
      <c r="E148" s="89">
        <f t="shared" si="191"/>
      </c>
      <c r="F148" s="90">
        <f t="shared" si="192"/>
      </c>
      <c r="G148" s="29"/>
      <c r="H148" s="32"/>
      <c r="I148" s="29"/>
      <c r="J148" s="35"/>
      <c r="K148" s="39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40"/>
      <c r="AU148" s="91">
        <f t="shared" si="193"/>
        <v>0</v>
      </c>
      <c r="AV148" s="92">
        <f t="shared" si="194"/>
      </c>
      <c r="AW148" s="92">
        <f t="shared" si="195"/>
      </c>
      <c r="AX148" s="92">
        <f t="shared" si="196"/>
      </c>
      <c r="AY148" s="23"/>
      <c r="AZ148" s="93">
        <f t="shared" si="197"/>
        <v>0</v>
      </c>
      <c r="BB148" s="5">
        <f t="shared" si="198"/>
        <v>0</v>
      </c>
      <c r="BC148" s="5">
        <f t="shared" si="199"/>
        <v>0</v>
      </c>
      <c r="BD148" s="5">
        <f t="shared" si="200"/>
        <v>0</v>
      </c>
      <c r="BE148" s="5">
        <f t="shared" si="201"/>
        <v>0</v>
      </c>
      <c r="BF148" s="5">
        <f t="shared" si="202"/>
        <v>0</v>
      </c>
      <c r="BG148" s="5">
        <f t="shared" si="203"/>
        <v>0</v>
      </c>
      <c r="BH148" s="5">
        <f t="shared" si="204"/>
        <v>0</v>
      </c>
      <c r="BI148" s="5">
        <f t="shared" si="205"/>
        <v>0</v>
      </c>
      <c r="BJ148" s="5">
        <f t="shared" si="206"/>
        <v>0</v>
      </c>
      <c r="BK148" s="5">
        <f t="shared" si="207"/>
        <v>0</v>
      </c>
      <c r="BL148" s="5">
        <f t="shared" si="208"/>
        <v>0</v>
      </c>
      <c r="BM148" s="5">
        <f t="shared" si="209"/>
        <v>0</v>
      </c>
      <c r="BN148" s="5">
        <f t="shared" si="210"/>
        <v>0</v>
      </c>
      <c r="BO148" s="5">
        <f t="shared" si="211"/>
        <v>0</v>
      </c>
      <c r="BP148" s="5">
        <f t="shared" si="212"/>
        <v>0</v>
      </c>
      <c r="BQ148" s="5">
        <f t="shared" si="213"/>
        <v>0</v>
      </c>
      <c r="BR148" s="5">
        <f t="shared" si="214"/>
        <v>0</v>
      </c>
      <c r="BS148" s="5">
        <f t="shared" si="215"/>
        <v>0</v>
      </c>
      <c r="BT148" s="5">
        <f t="shared" si="216"/>
        <v>0</v>
      </c>
      <c r="BU148" s="5">
        <f t="shared" si="217"/>
        <v>0</v>
      </c>
      <c r="BV148" s="5">
        <f t="shared" si="218"/>
        <v>0</v>
      </c>
      <c r="BW148" s="5">
        <f t="shared" si="219"/>
        <v>0</v>
      </c>
      <c r="BX148" s="5">
        <f t="shared" si="220"/>
        <v>0</v>
      </c>
      <c r="BY148" s="5">
        <f t="shared" si="221"/>
        <v>0</v>
      </c>
      <c r="BZ148" s="5">
        <f t="shared" si="222"/>
        <v>0</v>
      </c>
      <c r="CA148" s="5">
        <f t="shared" si="223"/>
        <v>0</v>
      </c>
      <c r="CB148" s="5">
        <f t="shared" si="224"/>
        <v>0</v>
      </c>
      <c r="CC148" s="5">
        <f t="shared" si="229"/>
        <v>0</v>
      </c>
      <c r="CD148" s="5">
        <f t="shared" si="230"/>
        <v>0</v>
      </c>
      <c r="CE148" s="5">
        <f t="shared" si="231"/>
        <v>0</v>
      </c>
      <c r="CF148" s="5">
        <f t="shared" si="232"/>
        <v>0</v>
      </c>
      <c r="CG148" s="5">
        <f t="shared" si="233"/>
        <v>0</v>
      </c>
      <c r="CH148" s="5">
        <f t="shared" si="234"/>
        <v>0</v>
      </c>
      <c r="CI148" s="5">
        <f t="shared" si="235"/>
        <v>0</v>
      </c>
      <c r="CJ148" s="5">
        <f t="shared" si="236"/>
        <v>0</v>
      </c>
      <c r="CK148" s="5">
        <f t="shared" si="237"/>
        <v>0</v>
      </c>
      <c r="CM148" s="3">
        <f t="shared" si="238"/>
        <v>0</v>
      </c>
      <c r="CN148" s="3">
        <f t="shared" si="225"/>
      </c>
      <c r="CO148" s="5">
        <f t="shared" si="239"/>
      </c>
      <c r="CQ148" s="8">
        <f t="shared" si="226"/>
      </c>
      <c r="CR148" s="5">
        <f t="shared" si="227"/>
      </c>
    </row>
    <row r="149" spans="1:96" ht="12.75">
      <c r="A149" s="88">
        <v>140</v>
      </c>
      <c r="B149" s="9">
        <f t="shared" si="189"/>
      </c>
      <c r="C149" s="9">
        <f t="shared" si="228"/>
      </c>
      <c r="D149" s="9">
        <f t="shared" si="190"/>
      </c>
      <c r="E149" s="89">
        <f t="shared" si="191"/>
      </c>
      <c r="F149" s="90">
        <f t="shared" si="192"/>
      </c>
      <c r="G149" s="29"/>
      <c r="H149" s="32"/>
      <c r="I149" s="29"/>
      <c r="J149" s="35"/>
      <c r="K149" s="39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40"/>
      <c r="AU149" s="91">
        <f t="shared" si="193"/>
        <v>0</v>
      </c>
      <c r="AV149" s="92">
        <f t="shared" si="194"/>
      </c>
      <c r="AW149" s="92">
        <f t="shared" si="195"/>
      </c>
      <c r="AX149" s="92">
        <f t="shared" si="196"/>
      </c>
      <c r="AY149" s="23"/>
      <c r="AZ149" s="93">
        <f t="shared" si="197"/>
        <v>0</v>
      </c>
      <c r="BB149" s="5">
        <f t="shared" si="198"/>
        <v>0</v>
      </c>
      <c r="BC149" s="5">
        <f t="shared" si="199"/>
        <v>0</v>
      </c>
      <c r="BD149" s="5">
        <f t="shared" si="200"/>
        <v>0</v>
      </c>
      <c r="BE149" s="5">
        <f t="shared" si="201"/>
        <v>0</v>
      </c>
      <c r="BF149" s="5">
        <f t="shared" si="202"/>
        <v>0</v>
      </c>
      <c r="BG149" s="5">
        <f t="shared" si="203"/>
        <v>0</v>
      </c>
      <c r="BH149" s="5">
        <f t="shared" si="204"/>
        <v>0</v>
      </c>
      <c r="BI149" s="5">
        <f t="shared" si="205"/>
        <v>0</v>
      </c>
      <c r="BJ149" s="5">
        <f t="shared" si="206"/>
        <v>0</v>
      </c>
      <c r="BK149" s="5">
        <f t="shared" si="207"/>
        <v>0</v>
      </c>
      <c r="BL149" s="5">
        <f t="shared" si="208"/>
        <v>0</v>
      </c>
      <c r="BM149" s="5">
        <f t="shared" si="209"/>
        <v>0</v>
      </c>
      <c r="BN149" s="5">
        <f t="shared" si="210"/>
        <v>0</v>
      </c>
      <c r="BO149" s="5">
        <f t="shared" si="211"/>
        <v>0</v>
      </c>
      <c r="BP149" s="5">
        <f t="shared" si="212"/>
        <v>0</v>
      </c>
      <c r="BQ149" s="5">
        <f t="shared" si="213"/>
        <v>0</v>
      </c>
      <c r="BR149" s="5">
        <f t="shared" si="214"/>
        <v>0</v>
      </c>
      <c r="BS149" s="5">
        <f t="shared" si="215"/>
        <v>0</v>
      </c>
      <c r="BT149" s="5">
        <f t="shared" si="216"/>
        <v>0</v>
      </c>
      <c r="BU149" s="5">
        <f t="shared" si="217"/>
        <v>0</v>
      </c>
      <c r="BV149" s="5">
        <f t="shared" si="218"/>
        <v>0</v>
      </c>
      <c r="BW149" s="5">
        <f t="shared" si="219"/>
        <v>0</v>
      </c>
      <c r="BX149" s="5">
        <f t="shared" si="220"/>
        <v>0</v>
      </c>
      <c r="BY149" s="5">
        <f t="shared" si="221"/>
        <v>0</v>
      </c>
      <c r="BZ149" s="5">
        <f t="shared" si="222"/>
        <v>0</v>
      </c>
      <c r="CA149" s="5">
        <f t="shared" si="223"/>
        <v>0</v>
      </c>
      <c r="CB149" s="5">
        <f t="shared" si="224"/>
        <v>0</v>
      </c>
      <c r="CC149" s="5">
        <f t="shared" si="229"/>
        <v>0</v>
      </c>
      <c r="CD149" s="5">
        <f t="shared" si="230"/>
        <v>0</v>
      </c>
      <c r="CE149" s="5">
        <f t="shared" si="231"/>
        <v>0</v>
      </c>
      <c r="CF149" s="5">
        <f t="shared" si="232"/>
        <v>0</v>
      </c>
      <c r="CG149" s="5">
        <f t="shared" si="233"/>
        <v>0</v>
      </c>
      <c r="CH149" s="5">
        <f t="shared" si="234"/>
        <v>0</v>
      </c>
      <c r="CI149" s="5">
        <f t="shared" si="235"/>
        <v>0</v>
      </c>
      <c r="CJ149" s="5">
        <f t="shared" si="236"/>
        <v>0</v>
      </c>
      <c r="CK149" s="5">
        <f t="shared" si="237"/>
        <v>0</v>
      </c>
      <c r="CM149" s="3">
        <f t="shared" si="238"/>
        <v>0</v>
      </c>
      <c r="CN149" s="3">
        <f t="shared" si="225"/>
      </c>
      <c r="CO149" s="5">
        <f t="shared" si="239"/>
      </c>
      <c r="CQ149" s="8">
        <f t="shared" si="226"/>
      </c>
      <c r="CR149" s="5">
        <f t="shared" si="227"/>
      </c>
    </row>
    <row r="150" spans="1:96" ht="12.75">
      <c r="A150" s="88">
        <v>141</v>
      </c>
      <c r="B150" s="9">
        <f t="shared" si="189"/>
      </c>
      <c r="C150" s="9">
        <f t="shared" si="228"/>
      </c>
      <c r="D150" s="9">
        <f t="shared" si="190"/>
      </c>
      <c r="E150" s="89">
        <f t="shared" si="191"/>
      </c>
      <c r="F150" s="90">
        <f t="shared" si="192"/>
      </c>
      <c r="G150" s="29"/>
      <c r="H150" s="32"/>
      <c r="I150" s="29"/>
      <c r="J150" s="35"/>
      <c r="K150" s="39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40"/>
      <c r="AU150" s="91">
        <f t="shared" si="193"/>
        <v>0</v>
      </c>
      <c r="AV150" s="92">
        <f t="shared" si="194"/>
      </c>
      <c r="AW150" s="92">
        <f t="shared" si="195"/>
      </c>
      <c r="AX150" s="92">
        <f t="shared" si="196"/>
      </c>
      <c r="AY150" s="23"/>
      <c r="AZ150" s="93">
        <f t="shared" si="197"/>
        <v>0</v>
      </c>
      <c r="BB150" s="5">
        <f t="shared" si="198"/>
        <v>0</v>
      </c>
      <c r="BC150" s="5">
        <f t="shared" si="199"/>
        <v>0</v>
      </c>
      <c r="BD150" s="5">
        <f t="shared" si="200"/>
        <v>0</v>
      </c>
      <c r="BE150" s="5">
        <f t="shared" si="201"/>
        <v>0</v>
      </c>
      <c r="BF150" s="5">
        <f t="shared" si="202"/>
        <v>0</v>
      </c>
      <c r="BG150" s="5">
        <f t="shared" si="203"/>
        <v>0</v>
      </c>
      <c r="BH150" s="5">
        <f t="shared" si="204"/>
        <v>0</v>
      </c>
      <c r="BI150" s="5">
        <f t="shared" si="205"/>
        <v>0</v>
      </c>
      <c r="BJ150" s="5">
        <f t="shared" si="206"/>
        <v>0</v>
      </c>
      <c r="BK150" s="5">
        <f t="shared" si="207"/>
        <v>0</v>
      </c>
      <c r="BL150" s="5">
        <f t="shared" si="208"/>
        <v>0</v>
      </c>
      <c r="BM150" s="5">
        <f t="shared" si="209"/>
        <v>0</v>
      </c>
      <c r="BN150" s="5">
        <f t="shared" si="210"/>
        <v>0</v>
      </c>
      <c r="BO150" s="5">
        <f t="shared" si="211"/>
        <v>0</v>
      </c>
      <c r="BP150" s="5">
        <f t="shared" si="212"/>
        <v>0</v>
      </c>
      <c r="BQ150" s="5">
        <f t="shared" si="213"/>
        <v>0</v>
      </c>
      <c r="BR150" s="5">
        <f t="shared" si="214"/>
        <v>0</v>
      </c>
      <c r="BS150" s="5">
        <f t="shared" si="215"/>
        <v>0</v>
      </c>
      <c r="BT150" s="5">
        <f t="shared" si="216"/>
        <v>0</v>
      </c>
      <c r="BU150" s="5">
        <f t="shared" si="217"/>
        <v>0</v>
      </c>
      <c r="BV150" s="5">
        <f t="shared" si="218"/>
        <v>0</v>
      </c>
      <c r="BW150" s="5">
        <f t="shared" si="219"/>
        <v>0</v>
      </c>
      <c r="BX150" s="5">
        <f t="shared" si="220"/>
        <v>0</v>
      </c>
      <c r="BY150" s="5">
        <f t="shared" si="221"/>
        <v>0</v>
      </c>
      <c r="BZ150" s="5">
        <f t="shared" si="222"/>
        <v>0</v>
      </c>
      <c r="CA150" s="5">
        <f t="shared" si="223"/>
        <v>0</v>
      </c>
      <c r="CB150" s="5">
        <f t="shared" si="224"/>
        <v>0</v>
      </c>
      <c r="CC150" s="5">
        <f t="shared" si="229"/>
        <v>0</v>
      </c>
      <c r="CD150" s="5">
        <f t="shared" si="230"/>
        <v>0</v>
      </c>
      <c r="CE150" s="5">
        <f t="shared" si="231"/>
        <v>0</v>
      </c>
      <c r="CF150" s="5">
        <f t="shared" si="232"/>
        <v>0</v>
      </c>
      <c r="CG150" s="5">
        <f t="shared" si="233"/>
        <v>0</v>
      </c>
      <c r="CH150" s="5">
        <f t="shared" si="234"/>
        <v>0</v>
      </c>
      <c r="CI150" s="5">
        <f t="shared" si="235"/>
        <v>0</v>
      </c>
      <c r="CJ150" s="5">
        <f t="shared" si="236"/>
        <v>0</v>
      </c>
      <c r="CK150" s="5">
        <f t="shared" si="237"/>
        <v>0</v>
      </c>
      <c r="CM150" s="3">
        <f t="shared" si="238"/>
        <v>0</v>
      </c>
      <c r="CN150" s="3">
        <f t="shared" si="225"/>
      </c>
      <c r="CO150" s="5">
        <f t="shared" si="239"/>
      </c>
      <c r="CQ150" s="8">
        <f t="shared" si="226"/>
      </c>
      <c r="CR150" s="5">
        <f t="shared" si="227"/>
      </c>
    </row>
    <row r="151" spans="1:96" ht="12.75">
      <c r="A151" s="88">
        <v>142</v>
      </c>
      <c r="B151" s="9">
        <f t="shared" si="189"/>
      </c>
      <c r="C151" s="9">
        <f t="shared" si="228"/>
      </c>
      <c r="D151" s="9">
        <f t="shared" si="190"/>
      </c>
      <c r="E151" s="89">
        <f t="shared" si="191"/>
      </c>
      <c r="F151" s="90">
        <f t="shared" si="192"/>
      </c>
      <c r="G151" s="29"/>
      <c r="H151" s="32"/>
      <c r="I151" s="29"/>
      <c r="J151" s="35"/>
      <c r="K151" s="39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40"/>
      <c r="AU151" s="91">
        <f t="shared" si="193"/>
        <v>0</v>
      </c>
      <c r="AV151" s="92">
        <f t="shared" si="194"/>
      </c>
      <c r="AW151" s="92">
        <f t="shared" si="195"/>
      </c>
      <c r="AX151" s="92">
        <f t="shared" si="196"/>
      </c>
      <c r="AY151" s="23"/>
      <c r="AZ151" s="93">
        <f t="shared" si="197"/>
        <v>0</v>
      </c>
      <c r="BB151" s="5">
        <f t="shared" si="198"/>
        <v>0</v>
      </c>
      <c r="BC151" s="5">
        <f t="shared" si="199"/>
        <v>0</v>
      </c>
      <c r="BD151" s="5">
        <f t="shared" si="200"/>
        <v>0</v>
      </c>
      <c r="BE151" s="5">
        <f t="shared" si="201"/>
        <v>0</v>
      </c>
      <c r="BF151" s="5">
        <f t="shared" si="202"/>
        <v>0</v>
      </c>
      <c r="BG151" s="5">
        <f t="shared" si="203"/>
        <v>0</v>
      </c>
      <c r="BH151" s="5">
        <f t="shared" si="204"/>
        <v>0</v>
      </c>
      <c r="BI151" s="5">
        <f t="shared" si="205"/>
        <v>0</v>
      </c>
      <c r="BJ151" s="5">
        <f t="shared" si="206"/>
        <v>0</v>
      </c>
      <c r="BK151" s="5">
        <f t="shared" si="207"/>
        <v>0</v>
      </c>
      <c r="BL151" s="5">
        <f t="shared" si="208"/>
        <v>0</v>
      </c>
      <c r="BM151" s="5">
        <f t="shared" si="209"/>
        <v>0</v>
      </c>
      <c r="BN151" s="5">
        <f t="shared" si="210"/>
        <v>0</v>
      </c>
      <c r="BO151" s="5">
        <f t="shared" si="211"/>
        <v>0</v>
      </c>
      <c r="BP151" s="5">
        <f t="shared" si="212"/>
        <v>0</v>
      </c>
      <c r="BQ151" s="5">
        <f t="shared" si="213"/>
        <v>0</v>
      </c>
      <c r="BR151" s="5">
        <f t="shared" si="214"/>
        <v>0</v>
      </c>
      <c r="BS151" s="5">
        <f t="shared" si="215"/>
        <v>0</v>
      </c>
      <c r="BT151" s="5">
        <f t="shared" si="216"/>
        <v>0</v>
      </c>
      <c r="BU151" s="5">
        <f t="shared" si="217"/>
        <v>0</v>
      </c>
      <c r="BV151" s="5">
        <f t="shared" si="218"/>
        <v>0</v>
      </c>
      <c r="BW151" s="5">
        <f t="shared" si="219"/>
        <v>0</v>
      </c>
      <c r="BX151" s="5">
        <f t="shared" si="220"/>
        <v>0</v>
      </c>
      <c r="BY151" s="5">
        <f t="shared" si="221"/>
        <v>0</v>
      </c>
      <c r="BZ151" s="5">
        <f t="shared" si="222"/>
        <v>0</v>
      </c>
      <c r="CA151" s="5">
        <f t="shared" si="223"/>
        <v>0</v>
      </c>
      <c r="CB151" s="5">
        <f t="shared" si="224"/>
        <v>0</v>
      </c>
      <c r="CC151" s="5">
        <f t="shared" si="229"/>
        <v>0</v>
      </c>
      <c r="CD151" s="5">
        <f t="shared" si="230"/>
        <v>0</v>
      </c>
      <c r="CE151" s="5">
        <f t="shared" si="231"/>
        <v>0</v>
      </c>
      <c r="CF151" s="5">
        <f t="shared" si="232"/>
        <v>0</v>
      </c>
      <c r="CG151" s="5">
        <f t="shared" si="233"/>
        <v>0</v>
      </c>
      <c r="CH151" s="5">
        <f t="shared" si="234"/>
        <v>0</v>
      </c>
      <c r="CI151" s="5">
        <f t="shared" si="235"/>
        <v>0</v>
      </c>
      <c r="CJ151" s="5">
        <f t="shared" si="236"/>
        <v>0</v>
      </c>
      <c r="CK151" s="5">
        <f t="shared" si="237"/>
        <v>0</v>
      </c>
      <c r="CM151" s="3">
        <f t="shared" si="238"/>
        <v>0</v>
      </c>
      <c r="CN151" s="3">
        <f t="shared" si="225"/>
      </c>
      <c r="CO151" s="5">
        <f t="shared" si="239"/>
      </c>
      <c r="CQ151" s="8">
        <f t="shared" si="226"/>
      </c>
      <c r="CR151" s="5">
        <f t="shared" si="227"/>
      </c>
    </row>
    <row r="152" spans="1:96" ht="12.75">
      <c r="A152" s="88">
        <v>143</v>
      </c>
      <c r="B152" s="9">
        <f t="shared" si="189"/>
      </c>
      <c r="C152" s="9">
        <f t="shared" si="228"/>
      </c>
      <c r="D152" s="9">
        <f t="shared" si="190"/>
      </c>
      <c r="E152" s="89">
        <f t="shared" si="191"/>
      </c>
      <c r="F152" s="90">
        <f t="shared" si="192"/>
      </c>
      <c r="G152" s="29"/>
      <c r="H152" s="32"/>
      <c r="I152" s="29"/>
      <c r="J152" s="35"/>
      <c r="K152" s="39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40"/>
      <c r="AU152" s="91">
        <f t="shared" si="193"/>
        <v>0</v>
      </c>
      <c r="AV152" s="92">
        <f t="shared" si="194"/>
      </c>
      <c r="AW152" s="92">
        <f t="shared" si="195"/>
      </c>
      <c r="AX152" s="92">
        <f t="shared" si="196"/>
      </c>
      <c r="AY152" s="23"/>
      <c r="AZ152" s="93">
        <f t="shared" si="197"/>
        <v>0</v>
      </c>
      <c r="BB152" s="5">
        <f t="shared" si="198"/>
        <v>0</v>
      </c>
      <c r="BC152" s="5">
        <f t="shared" si="199"/>
        <v>0</v>
      </c>
      <c r="BD152" s="5">
        <f t="shared" si="200"/>
        <v>0</v>
      </c>
      <c r="BE152" s="5">
        <f t="shared" si="201"/>
        <v>0</v>
      </c>
      <c r="BF152" s="5">
        <f t="shared" si="202"/>
        <v>0</v>
      </c>
      <c r="BG152" s="5">
        <f t="shared" si="203"/>
        <v>0</v>
      </c>
      <c r="BH152" s="5">
        <f t="shared" si="204"/>
        <v>0</v>
      </c>
      <c r="BI152" s="5">
        <f t="shared" si="205"/>
        <v>0</v>
      </c>
      <c r="BJ152" s="5">
        <f t="shared" si="206"/>
        <v>0</v>
      </c>
      <c r="BK152" s="5">
        <f t="shared" si="207"/>
        <v>0</v>
      </c>
      <c r="BL152" s="5">
        <f t="shared" si="208"/>
        <v>0</v>
      </c>
      <c r="BM152" s="5">
        <f t="shared" si="209"/>
        <v>0</v>
      </c>
      <c r="BN152" s="5">
        <f t="shared" si="210"/>
        <v>0</v>
      </c>
      <c r="BO152" s="5">
        <f t="shared" si="211"/>
        <v>0</v>
      </c>
      <c r="BP152" s="5">
        <f t="shared" si="212"/>
        <v>0</v>
      </c>
      <c r="BQ152" s="5">
        <f t="shared" si="213"/>
        <v>0</v>
      </c>
      <c r="BR152" s="5">
        <f t="shared" si="214"/>
        <v>0</v>
      </c>
      <c r="BS152" s="5">
        <f t="shared" si="215"/>
        <v>0</v>
      </c>
      <c r="BT152" s="5">
        <f t="shared" si="216"/>
        <v>0</v>
      </c>
      <c r="BU152" s="5">
        <f t="shared" si="217"/>
        <v>0</v>
      </c>
      <c r="BV152" s="5">
        <f t="shared" si="218"/>
        <v>0</v>
      </c>
      <c r="BW152" s="5">
        <f t="shared" si="219"/>
        <v>0</v>
      </c>
      <c r="BX152" s="5">
        <f t="shared" si="220"/>
        <v>0</v>
      </c>
      <c r="BY152" s="5">
        <f t="shared" si="221"/>
        <v>0</v>
      </c>
      <c r="BZ152" s="5">
        <f t="shared" si="222"/>
        <v>0</v>
      </c>
      <c r="CA152" s="5">
        <f t="shared" si="223"/>
        <v>0</v>
      </c>
      <c r="CB152" s="5">
        <f t="shared" si="224"/>
        <v>0</v>
      </c>
      <c r="CC152" s="5">
        <f t="shared" si="229"/>
        <v>0</v>
      </c>
      <c r="CD152" s="5">
        <f t="shared" si="230"/>
        <v>0</v>
      </c>
      <c r="CE152" s="5">
        <f t="shared" si="231"/>
        <v>0</v>
      </c>
      <c r="CF152" s="5">
        <f t="shared" si="232"/>
        <v>0</v>
      </c>
      <c r="CG152" s="5">
        <f t="shared" si="233"/>
        <v>0</v>
      </c>
      <c r="CH152" s="5">
        <f t="shared" si="234"/>
        <v>0</v>
      </c>
      <c r="CI152" s="5">
        <f t="shared" si="235"/>
        <v>0</v>
      </c>
      <c r="CJ152" s="5">
        <f t="shared" si="236"/>
        <v>0</v>
      </c>
      <c r="CK152" s="5">
        <f t="shared" si="237"/>
        <v>0</v>
      </c>
      <c r="CM152" s="3">
        <f t="shared" si="238"/>
        <v>0</v>
      </c>
      <c r="CN152" s="3">
        <f t="shared" si="225"/>
      </c>
      <c r="CO152" s="5">
        <f t="shared" si="239"/>
      </c>
      <c r="CQ152" s="8">
        <f t="shared" si="226"/>
      </c>
      <c r="CR152" s="5">
        <f t="shared" si="227"/>
      </c>
    </row>
    <row r="153" spans="1:96" ht="12.75">
      <c r="A153" s="88">
        <v>144</v>
      </c>
      <c r="B153" s="9">
        <f t="shared" si="189"/>
      </c>
      <c r="C153" s="9">
        <f t="shared" si="228"/>
      </c>
      <c r="D153" s="9">
        <f t="shared" si="190"/>
      </c>
      <c r="E153" s="89">
        <f t="shared" si="191"/>
      </c>
      <c r="F153" s="90">
        <f t="shared" si="192"/>
      </c>
      <c r="G153" s="29"/>
      <c r="H153" s="32"/>
      <c r="I153" s="29"/>
      <c r="J153" s="35"/>
      <c r="K153" s="39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40"/>
      <c r="AU153" s="91">
        <f t="shared" si="193"/>
        <v>0</v>
      </c>
      <c r="AV153" s="92">
        <f t="shared" si="194"/>
      </c>
      <c r="AW153" s="92">
        <f t="shared" si="195"/>
      </c>
      <c r="AX153" s="92">
        <f t="shared" si="196"/>
      </c>
      <c r="AY153" s="23"/>
      <c r="AZ153" s="93">
        <f t="shared" si="197"/>
        <v>0</v>
      </c>
      <c r="BB153" s="5">
        <f t="shared" si="198"/>
        <v>0</v>
      </c>
      <c r="BC153" s="5">
        <f t="shared" si="199"/>
        <v>0</v>
      </c>
      <c r="BD153" s="5">
        <f t="shared" si="200"/>
        <v>0</v>
      </c>
      <c r="BE153" s="5">
        <f t="shared" si="201"/>
        <v>0</v>
      </c>
      <c r="BF153" s="5">
        <f t="shared" si="202"/>
        <v>0</v>
      </c>
      <c r="BG153" s="5">
        <f t="shared" si="203"/>
        <v>0</v>
      </c>
      <c r="BH153" s="5">
        <f t="shared" si="204"/>
        <v>0</v>
      </c>
      <c r="BI153" s="5">
        <f t="shared" si="205"/>
        <v>0</v>
      </c>
      <c r="BJ153" s="5">
        <f t="shared" si="206"/>
        <v>0</v>
      </c>
      <c r="BK153" s="5">
        <f t="shared" si="207"/>
        <v>0</v>
      </c>
      <c r="BL153" s="5">
        <f t="shared" si="208"/>
        <v>0</v>
      </c>
      <c r="BM153" s="5">
        <f t="shared" si="209"/>
        <v>0</v>
      </c>
      <c r="BN153" s="5">
        <f t="shared" si="210"/>
        <v>0</v>
      </c>
      <c r="BO153" s="5">
        <f t="shared" si="211"/>
        <v>0</v>
      </c>
      <c r="BP153" s="5">
        <f t="shared" si="212"/>
        <v>0</v>
      </c>
      <c r="BQ153" s="5">
        <f t="shared" si="213"/>
        <v>0</v>
      </c>
      <c r="BR153" s="5">
        <f t="shared" si="214"/>
        <v>0</v>
      </c>
      <c r="BS153" s="5">
        <f t="shared" si="215"/>
        <v>0</v>
      </c>
      <c r="BT153" s="5">
        <f t="shared" si="216"/>
        <v>0</v>
      </c>
      <c r="BU153" s="5">
        <f t="shared" si="217"/>
        <v>0</v>
      </c>
      <c r="BV153" s="5">
        <f t="shared" si="218"/>
        <v>0</v>
      </c>
      <c r="BW153" s="5">
        <f t="shared" si="219"/>
        <v>0</v>
      </c>
      <c r="BX153" s="5">
        <f t="shared" si="220"/>
        <v>0</v>
      </c>
      <c r="BY153" s="5">
        <f t="shared" si="221"/>
        <v>0</v>
      </c>
      <c r="BZ153" s="5">
        <f t="shared" si="222"/>
        <v>0</v>
      </c>
      <c r="CA153" s="5">
        <f t="shared" si="223"/>
        <v>0</v>
      </c>
      <c r="CB153" s="5">
        <f t="shared" si="224"/>
        <v>0</v>
      </c>
      <c r="CC153" s="5">
        <f t="shared" si="229"/>
        <v>0</v>
      </c>
      <c r="CD153" s="5">
        <f t="shared" si="230"/>
        <v>0</v>
      </c>
      <c r="CE153" s="5">
        <f t="shared" si="231"/>
        <v>0</v>
      </c>
      <c r="CF153" s="5">
        <f t="shared" si="232"/>
        <v>0</v>
      </c>
      <c r="CG153" s="5">
        <f t="shared" si="233"/>
        <v>0</v>
      </c>
      <c r="CH153" s="5">
        <f t="shared" si="234"/>
        <v>0</v>
      </c>
      <c r="CI153" s="5">
        <f t="shared" si="235"/>
        <v>0</v>
      </c>
      <c r="CJ153" s="5">
        <f t="shared" si="236"/>
        <v>0</v>
      </c>
      <c r="CK153" s="5">
        <f t="shared" si="237"/>
        <v>0</v>
      </c>
      <c r="CM153" s="3">
        <f t="shared" si="238"/>
        <v>0</v>
      </c>
      <c r="CN153" s="3">
        <f t="shared" si="225"/>
      </c>
      <c r="CO153" s="5">
        <f t="shared" si="239"/>
      </c>
      <c r="CQ153" s="8">
        <f t="shared" si="226"/>
      </c>
      <c r="CR153" s="5">
        <f t="shared" si="227"/>
      </c>
    </row>
    <row r="154" spans="1:96" ht="12.75">
      <c r="A154" s="88">
        <v>145</v>
      </c>
      <c r="B154" s="9">
        <f t="shared" si="189"/>
      </c>
      <c r="C154" s="9">
        <f t="shared" si="228"/>
      </c>
      <c r="D154" s="9">
        <f t="shared" si="190"/>
      </c>
      <c r="E154" s="89">
        <f t="shared" si="191"/>
      </c>
      <c r="F154" s="90">
        <f t="shared" si="192"/>
      </c>
      <c r="G154" s="29"/>
      <c r="H154" s="32"/>
      <c r="I154" s="29"/>
      <c r="J154" s="35"/>
      <c r="K154" s="39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40"/>
      <c r="AU154" s="91">
        <f t="shared" si="193"/>
        <v>0</v>
      </c>
      <c r="AV154" s="92">
        <f t="shared" si="194"/>
      </c>
      <c r="AW154" s="92">
        <f t="shared" si="195"/>
      </c>
      <c r="AX154" s="92">
        <f t="shared" si="196"/>
      </c>
      <c r="AY154" s="23"/>
      <c r="AZ154" s="93">
        <f t="shared" si="197"/>
        <v>0</v>
      </c>
      <c r="BB154" s="5">
        <f t="shared" si="198"/>
        <v>0</v>
      </c>
      <c r="BC154" s="5">
        <f t="shared" si="199"/>
        <v>0</v>
      </c>
      <c r="BD154" s="5">
        <f t="shared" si="200"/>
        <v>0</v>
      </c>
      <c r="BE154" s="5">
        <f t="shared" si="201"/>
        <v>0</v>
      </c>
      <c r="BF154" s="5">
        <f t="shared" si="202"/>
        <v>0</v>
      </c>
      <c r="BG154" s="5">
        <f t="shared" si="203"/>
        <v>0</v>
      </c>
      <c r="BH154" s="5">
        <f t="shared" si="204"/>
        <v>0</v>
      </c>
      <c r="BI154" s="5">
        <f t="shared" si="205"/>
        <v>0</v>
      </c>
      <c r="BJ154" s="5">
        <f t="shared" si="206"/>
        <v>0</v>
      </c>
      <c r="BK154" s="5">
        <f t="shared" si="207"/>
        <v>0</v>
      </c>
      <c r="BL154" s="5">
        <f t="shared" si="208"/>
        <v>0</v>
      </c>
      <c r="BM154" s="5">
        <f t="shared" si="209"/>
        <v>0</v>
      </c>
      <c r="BN154" s="5">
        <f t="shared" si="210"/>
        <v>0</v>
      </c>
      <c r="BO154" s="5">
        <f t="shared" si="211"/>
        <v>0</v>
      </c>
      <c r="BP154" s="5">
        <f t="shared" si="212"/>
        <v>0</v>
      </c>
      <c r="BQ154" s="5">
        <f t="shared" si="213"/>
        <v>0</v>
      </c>
      <c r="BR154" s="5">
        <f t="shared" si="214"/>
        <v>0</v>
      </c>
      <c r="BS154" s="5">
        <f t="shared" si="215"/>
        <v>0</v>
      </c>
      <c r="BT154" s="5">
        <f t="shared" si="216"/>
        <v>0</v>
      </c>
      <c r="BU154" s="5">
        <f t="shared" si="217"/>
        <v>0</v>
      </c>
      <c r="BV154" s="5">
        <f t="shared" si="218"/>
        <v>0</v>
      </c>
      <c r="BW154" s="5">
        <f t="shared" si="219"/>
        <v>0</v>
      </c>
      <c r="BX154" s="5">
        <f t="shared" si="220"/>
        <v>0</v>
      </c>
      <c r="BY154" s="5">
        <f t="shared" si="221"/>
        <v>0</v>
      </c>
      <c r="BZ154" s="5">
        <f t="shared" si="222"/>
        <v>0</v>
      </c>
      <c r="CA154" s="5">
        <f t="shared" si="223"/>
        <v>0</v>
      </c>
      <c r="CB154" s="5">
        <f t="shared" si="224"/>
        <v>0</v>
      </c>
      <c r="CC154" s="5">
        <f t="shared" si="229"/>
        <v>0</v>
      </c>
      <c r="CD154" s="5">
        <f t="shared" si="230"/>
        <v>0</v>
      </c>
      <c r="CE154" s="5">
        <f t="shared" si="231"/>
        <v>0</v>
      </c>
      <c r="CF154" s="5">
        <f t="shared" si="232"/>
        <v>0</v>
      </c>
      <c r="CG154" s="5">
        <f t="shared" si="233"/>
        <v>0</v>
      </c>
      <c r="CH154" s="5">
        <f t="shared" si="234"/>
        <v>0</v>
      </c>
      <c r="CI154" s="5">
        <f t="shared" si="235"/>
        <v>0</v>
      </c>
      <c r="CJ154" s="5">
        <f t="shared" si="236"/>
        <v>0</v>
      </c>
      <c r="CK154" s="5">
        <f t="shared" si="237"/>
        <v>0</v>
      </c>
      <c r="CM154" s="3">
        <f t="shared" si="238"/>
        <v>0</v>
      </c>
      <c r="CN154" s="3">
        <f t="shared" si="225"/>
      </c>
      <c r="CO154" s="5">
        <f t="shared" si="239"/>
      </c>
      <c r="CQ154" s="8">
        <f t="shared" si="226"/>
      </c>
      <c r="CR154" s="5">
        <f t="shared" si="227"/>
      </c>
    </row>
    <row r="155" spans="1:96" ht="12.75">
      <c r="A155" s="88">
        <v>146</v>
      </c>
      <c r="B155" s="9">
        <f t="shared" si="189"/>
      </c>
      <c r="C155" s="9">
        <f t="shared" si="228"/>
      </c>
      <c r="D155" s="9">
        <f t="shared" si="190"/>
      </c>
      <c r="E155" s="89">
        <f t="shared" si="191"/>
      </c>
      <c r="F155" s="90">
        <f t="shared" si="192"/>
      </c>
      <c r="G155" s="29"/>
      <c r="H155" s="32"/>
      <c r="I155" s="29"/>
      <c r="J155" s="35"/>
      <c r="K155" s="39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40"/>
      <c r="AU155" s="91">
        <f t="shared" si="193"/>
        <v>0</v>
      </c>
      <c r="AV155" s="92">
        <f t="shared" si="194"/>
      </c>
      <c r="AW155" s="92">
        <f t="shared" si="195"/>
      </c>
      <c r="AX155" s="92">
        <f t="shared" si="196"/>
      </c>
      <c r="AY155" s="23"/>
      <c r="AZ155" s="93">
        <f t="shared" si="197"/>
        <v>0</v>
      </c>
      <c r="BB155" s="5">
        <f t="shared" si="198"/>
        <v>0</v>
      </c>
      <c r="BC155" s="5">
        <f t="shared" si="199"/>
        <v>0</v>
      </c>
      <c r="BD155" s="5">
        <f t="shared" si="200"/>
        <v>0</v>
      </c>
      <c r="BE155" s="5">
        <f t="shared" si="201"/>
        <v>0</v>
      </c>
      <c r="BF155" s="5">
        <f t="shared" si="202"/>
        <v>0</v>
      </c>
      <c r="BG155" s="5">
        <f t="shared" si="203"/>
        <v>0</v>
      </c>
      <c r="BH155" s="5">
        <f t="shared" si="204"/>
        <v>0</v>
      </c>
      <c r="BI155" s="5">
        <f t="shared" si="205"/>
        <v>0</v>
      </c>
      <c r="BJ155" s="5">
        <f t="shared" si="206"/>
        <v>0</v>
      </c>
      <c r="BK155" s="5">
        <f t="shared" si="207"/>
        <v>0</v>
      </c>
      <c r="BL155" s="5">
        <f t="shared" si="208"/>
        <v>0</v>
      </c>
      <c r="BM155" s="5">
        <f t="shared" si="209"/>
        <v>0</v>
      </c>
      <c r="BN155" s="5">
        <f t="shared" si="210"/>
        <v>0</v>
      </c>
      <c r="BO155" s="5">
        <f t="shared" si="211"/>
        <v>0</v>
      </c>
      <c r="BP155" s="5">
        <f t="shared" si="212"/>
        <v>0</v>
      </c>
      <c r="BQ155" s="5">
        <f t="shared" si="213"/>
        <v>0</v>
      </c>
      <c r="BR155" s="5">
        <f t="shared" si="214"/>
        <v>0</v>
      </c>
      <c r="BS155" s="5">
        <f t="shared" si="215"/>
        <v>0</v>
      </c>
      <c r="BT155" s="5">
        <f t="shared" si="216"/>
        <v>0</v>
      </c>
      <c r="BU155" s="5">
        <f t="shared" si="217"/>
        <v>0</v>
      </c>
      <c r="BV155" s="5">
        <f t="shared" si="218"/>
        <v>0</v>
      </c>
      <c r="BW155" s="5">
        <f t="shared" si="219"/>
        <v>0</v>
      </c>
      <c r="BX155" s="5">
        <f t="shared" si="220"/>
        <v>0</v>
      </c>
      <c r="BY155" s="5">
        <f t="shared" si="221"/>
        <v>0</v>
      </c>
      <c r="BZ155" s="5">
        <f t="shared" si="222"/>
        <v>0</v>
      </c>
      <c r="CA155" s="5">
        <f t="shared" si="223"/>
        <v>0</v>
      </c>
      <c r="CB155" s="5">
        <f t="shared" si="224"/>
        <v>0</v>
      </c>
      <c r="CC155" s="5">
        <f t="shared" si="229"/>
        <v>0</v>
      </c>
      <c r="CD155" s="5">
        <f t="shared" si="230"/>
        <v>0</v>
      </c>
      <c r="CE155" s="5">
        <f t="shared" si="231"/>
        <v>0</v>
      </c>
      <c r="CF155" s="5">
        <f t="shared" si="232"/>
        <v>0</v>
      </c>
      <c r="CG155" s="5">
        <f t="shared" si="233"/>
        <v>0</v>
      </c>
      <c r="CH155" s="5">
        <f t="shared" si="234"/>
        <v>0</v>
      </c>
      <c r="CI155" s="5">
        <f t="shared" si="235"/>
        <v>0</v>
      </c>
      <c r="CJ155" s="5">
        <f t="shared" si="236"/>
        <v>0</v>
      </c>
      <c r="CK155" s="5">
        <f t="shared" si="237"/>
        <v>0</v>
      </c>
      <c r="CM155" s="3">
        <f t="shared" si="238"/>
        <v>0</v>
      </c>
      <c r="CN155" s="3">
        <f t="shared" si="225"/>
      </c>
      <c r="CO155" s="5">
        <f t="shared" si="239"/>
      </c>
      <c r="CQ155" s="8">
        <f t="shared" si="226"/>
      </c>
      <c r="CR155" s="5">
        <f t="shared" si="227"/>
      </c>
    </row>
    <row r="156" spans="1:96" ht="12.75">
      <c r="A156" s="88">
        <v>147</v>
      </c>
      <c r="B156" s="9">
        <f t="shared" si="189"/>
      </c>
      <c r="C156" s="9">
        <f t="shared" si="228"/>
      </c>
      <c r="D156" s="9">
        <f t="shared" si="190"/>
      </c>
      <c r="E156" s="89">
        <f t="shared" si="191"/>
      </c>
      <c r="F156" s="90">
        <f t="shared" si="192"/>
      </c>
      <c r="G156" s="29"/>
      <c r="H156" s="32"/>
      <c r="I156" s="29"/>
      <c r="J156" s="35"/>
      <c r="K156" s="39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40"/>
      <c r="AU156" s="91">
        <f t="shared" si="193"/>
        <v>0</v>
      </c>
      <c r="AV156" s="92">
        <f t="shared" si="194"/>
      </c>
      <c r="AW156" s="92">
        <f t="shared" si="195"/>
      </c>
      <c r="AX156" s="92">
        <f t="shared" si="196"/>
      </c>
      <c r="AY156" s="23"/>
      <c r="AZ156" s="93">
        <f t="shared" si="197"/>
        <v>0</v>
      </c>
      <c r="BB156" s="5">
        <f t="shared" si="198"/>
        <v>0</v>
      </c>
      <c r="BC156" s="5">
        <f t="shared" si="199"/>
        <v>0</v>
      </c>
      <c r="BD156" s="5">
        <f t="shared" si="200"/>
        <v>0</v>
      </c>
      <c r="BE156" s="5">
        <f t="shared" si="201"/>
        <v>0</v>
      </c>
      <c r="BF156" s="5">
        <f t="shared" si="202"/>
        <v>0</v>
      </c>
      <c r="BG156" s="5">
        <f t="shared" si="203"/>
        <v>0</v>
      </c>
      <c r="BH156" s="5">
        <f t="shared" si="204"/>
        <v>0</v>
      </c>
      <c r="BI156" s="5">
        <f t="shared" si="205"/>
        <v>0</v>
      </c>
      <c r="BJ156" s="5">
        <f t="shared" si="206"/>
        <v>0</v>
      </c>
      <c r="BK156" s="5">
        <f t="shared" si="207"/>
        <v>0</v>
      </c>
      <c r="BL156" s="5">
        <f t="shared" si="208"/>
        <v>0</v>
      </c>
      <c r="BM156" s="5">
        <f t="shared" si="209"/>
        <v>0</v>
      </c>
      <c r="BN156" s="5">
        <f t="shared" si="210"/>
        <v>0</v>
      </c>
      <c r="BO156" s="5">
        <f t="shared" si="211"/>
        <v>0</v>
      </c>
      <c r="BP156" s="5">
        <f t="shared" si="212"/>
        <v>0</v>
      </c>
      <c r="BQ156" s="5">
        <f t="shared" si="213"/>
        <v>0</v>
      </c>
      <c r="BR156" s="5">
        <f t="shared" si="214"/>
        <v>0</v>
      </c>
      <c r="BS156" s="5">
        <f t="shared" si="215"/>
        <v>0</v>
      </c>
      <c r="BT156" s="5">
        <f t="shared" si="216"/>
        <v>0</v>
      </c>
      <c r="BU156" s="5">
        <f t="shared" si="217"/>
        <v>0</v>
      </c>
      <c r="BV156" s="5">
        <f t="shared" si="218"/>
        <v>0</v>
      </c>
      <c r="BW156" s="5">
        <f t="shared" si="219"/>
        <v>0</v>
      </c>
      <c r="BX156" s="5">
        <f t="shared" si="220"/>
        <v>0</v>
      </c>
      <c r="BY156" s="5">
        <f t="shared" si="221"/>
        <v>0</v>
      </c>
      <c r="BZ156" s="5">
        <f t="shared" si="222"/>
        <v>0</v>
      </c>
      <c r="CA156" s="5">
        <f t="shared" si="223"/>
        <v>0</v>
      </c>
      <c r="CB156" s="5">
        <f t="shared" si="224"/>
        <v>0</v>
      </c>
      <c r="CC156" s="5">
        <f t="shared" si="229"/>
        <v>0</v>
      </c>
      <c r="CD156" s="5">
        <f t="shared" si="230"/>
        <v>0</v>
      </c>
      <c r="CE156" s="5">
        <f t="shared" si="231"/>
        <v>0</v>
      </c>
      <c r="CF156" s="5">
        <f t="shared" si="232"/>
        <v>0</v>
      </c>
      <c r="CG156" s="5">
        <f t="shared" si="233"/>
        <v>0</v>
      </c>
      <c r="CH156" s="5">
        <f t="shared" si="234"/>
        <v>0</v>
      </c>
      <c r="CI156" s="5">
        <f t="shared" si="235"/>
        <v>0</v>
      </c>
      <c r="CJ156" s="5">
        <f t="shared" si="236"/>
        <v>0</v>
      </c>
      <c r="CK156" s="5">
        <f t="shared" si="237"/>
        <v>0</v>
      </c>
      <c r="CM156" s="3">
        <f t="shared" si="238"/>
        <v>0</v>
      </c>
      <c r="CN156" s="3">
        <f t="shared" si="225"/>
      </c>
      <c r="CO156" s="5">
        <f t="shared" si="239"/>
      </c>
      <c r="CQ156" s="8">
        <f t="shared" si="226"/>
      </c>
      <c r="CR156" s="5">
        <f t="shared" si="227"/>
      </c>
    </row>
    <row r="157" spans="1:96" ht="12.75">
      <c r="A157" s="88">
        <v>148</v>
      </c>
      <c r="B157" s="9">
        <f t="shared" si="189"/>
      </c>
      <c r="C157" s="9">
        <f t="shared" si="228"/>
      </c>
      <c r="D157" s="9">
        <f t="shared" si="190"/>
      </c>
      <c r="E157" s="89">
        <f t="shared" si="191"/>
      </c>
      <c r="F157" s="90">
        <f t="shared" si="192"/>
      </c>
      <c r="G157" s="29"/>
      <c r="H157" s="32"/>
      <c r="I157" s="29"/>
      <c r="J157" s="35"/>
      <c r="K157" s="39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40"/>
      <c r="AU157" s="91">
        <f t="shared" si="193"/>
        <v>0</v>
      </c>
      <c r="AV157" s="92">
        <f t="shared" si="194"/>
      </c>
      <c r="AW157" s="92">
        <f t="shared" si="195"/>
      </c>
      <c r="AX157" s="92">
        <f t="shared" si="196"/>
      </c>
      <c r="AY157" s="23"/>
      <c r="AZ157" s="93">
        <f t="shared" si="197"/>
        <v>0</v>
      </c>
      <c r="BB157" s="5">
        <f t="shared" si="198"/>
        <v>0</v>
      </c>
      <c r="BC157" s="5">
        <f t="shared" si="199"/>
        <v>0</v>
      </c>
      <c r="BD157" s="5">
        <f t="shared" si="200"/>
        <v>0</v>
      </c>
      <c r="BE157" s="5">
        <f t="shared" si="201"/>
        <v>0</v>
      </c>
      <c r="BF157" s="5">
        <f t="shared" si="202"/>
        <v>0</v>
      </c>
      <c r="BG157" s="5">
        <f t="shared" si="203"/>
        <v>0</v>
      </c>
      <c r="BH157" s="5">
        <f t="shared" si="204"/>
        <v>0</v>
      </c>
      <c r="BI157" s="5">
        <f t="shared" si="205"/>
        <v>0</v>
      </c>
      <c r="BJ157" s="5">
        <f t="shared" si="206"/>
        <v>0</v>
      </c>
      <c r="BK157" s="5">
        <f t="shared" si="207"/>
        <v>0</v>
      </c>
      <c r="BL157" s="5">
        <f t="shared" si="208"/>
        <v>0</v>
      </c>
      <c r="BM157" s="5">
        <f t="shared" si="209"/>
        <v>0</v>
      </c>
      <c r="BN157" s="5">
        <f t="shared" si="210"/>
        <v>0</v>
      </c>
      <c r="BO157" s="5">
        <f t="shared" si="211"/>
        <v>0</v>
      </c>
      <c r="BP157" s="5">
        <f t="shared" si="212"/>
        <v>0</v>
      </c>
      <c r="BQ157" s="5">
        <f t="shared" si="213"/>
        <v>0</v>
      </c>
      <c r="BR157" s="5">
        <f t="shared" si="214"/>
        <v>0</v>
      </c>
      <c r="BS157" s="5">
        <f t="shared" si="215"/>
        <v>0</v>
      </c>
      <c r="BT157" s="5">
        <f t="shared" si="216"/>
        <v>0</v>
      </c>
      <c r="BU157" s="5">
        <f t="shared" si="217"/>
        <v>0</v>
      </c>
      <c r="BV157" s="5">
        <f t="shared" si="218"/>
        <v>0</v>
      </c>
      <c r="BW157" s="5">
        <f t="shared" si="219"/>
        <v>0</v>
      </c>
      <c r="BX157" s="5">
        <f t="shared" si="220"/>
        <v>0</v>
      </c>
      <c r="BY157" s="5">
        <f t="shared" si="221"/>
        <v>0</v>
      </c>
      <c r="BZ157" s="5">
        <f t="shared" si="222"/>
        <v>0</v>
      </c>
      <c r="CA157" s="5">
        <f t="shared" si="223"/>
        <v>0</v>
      </c>
      <c r="CB157" s="5">
        <f t="shared" si="224"/>
        <v>0</v>
      </c>
      <c r="CC157" s="5">
        <f t="shared" si="229"/>
        <v>0</v>
      </c>
      <c r="CD157" s="5">
        <f t="shared" si="230"/>
        <v>0</v>
      </c>
      <c r="CE157" s="5">
        <f t="shared" si="231"/>
        <v>0</v>
      </c>
      <c r="CF157" s="5">
        <f t="shared" si="232"/>
        <v>0</v>
      </c>
      <c r="CG157" s="5">
        <f t="shared" si="233"/>
        <v>0</v>
      </c>
      <c r="CH157" s="5">
        <f t="shared" si="234"/>
        <v>0</v>
      </c>
      <c r="CI157" s="5">
        <f t="shared" si="235"/>
        <v>0</v>
      </c>
      <c r="CJ157" s="5">
        <f t="shared" si="236"/>
        <v>0</v>
      </c>
      <c r="CK157" s="5">
        <f t="shared" si="237"/>
        <v>0</v>
      </c>
      <c r="CM157" s="3">
        <f t="shared" si="238"/>
        <v>0</v>
      </c>
      <c r="CN157" s="3">
        <f t="shared" si="225"/>
      </c>
      <c r="CO157" s="5">
        <f t="shared" si="239"/>
      </c>
      <c r="CQ157" s="8">
        <f t="shared" si="226"/>
      </c>
      <c r="CR157" s="5">
        <f t="shared" si="227"/>
      </c>
    </row>
    <row r="158" spans="1:96" ht="12.75">
      <c r="A158" s="88">
        <v>149</v>
      </c>
      <c r="B158" s="9">
        <f t="shared" si="189"/>
      </c>
      <c r="C158" s="9">
        <f t="shared" si="228"/>
      </c>
      <c r="D158" s="9">
        <f t="shared" si="190"/>
      </c>
      <c r="E158" s="89">
        <f t="shared" si="191"/>
      </c>
      <c r="F158" s="90">
        <f t="shared" si="192"/>
      </c>
      <c r="G158" s="29"/>
      <c r="H158" s="32"/>
      <c r="I158" s="29"/>
      <c r="J158" s="35"/>
      <c r="K158" s="39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40"/>
      <c r="AU158" s="91">
        <f t="shared" si="193"/>
        <v>0</v>
      </c>
      <c r="AV158" s="92">
        <f t="shared" si="194"/>
      </c>
      <c r="AW158" s="92">
        <f t="shared" si="195"/>
      </c>
      <c r="AX158" s="92">
        <f t="shared" si="196"/>
      </c>
      <c r="AY158" s="23"/>
      <c r="AZ158" s="93">
        <f t="shared" si="197"/>
        <v>0</v>
      </c>
      <c r="BB158" s="5">
        <f t="shared" si="198"/>
        <v>0</v>
      </c>
      <c r="BC158" s="5">
        <f t="shared" si="199"/>
        <v>0</v>
      </c>
      <c r="BD158" s="5">
        <f t="shared" si="200"/>
        <v>0</v>
      </c>
      <c r="BE158" s="5">
        <f t="shared" si="201"/>
        <v>0</v>
      </c>
      <c r="BF158" s="5">
        <f t="shared" si="202"/>
        <v>0</v>
      </c>
      <c r="BG158" s="5">
        <f t="shared" si="203"/>
        <v>0</v>
      </c>
      <c r="BH158" s="5">
        <f t="shared" si="204"/>
        <v>0</v>
      </c>
      <c r="BI158" s="5">
        <f t="shared" si="205"/>
        <v>0</v>
      </c>
      <c r="BJ158" s="5">
        <f t="shared" si="206"/>
        <v>0</v>
      </c>
      <c r="BK158" s="5">
        <f t="shared" si="207"/>
        <v>0</v>
      </c>
      <c r="BL158" s="5">
        <f t="shared" si="208"/>
        <v>0</v>
      </c>
      <c r="BM158" s="5">
        <f t="shared" si="209"/>
        <v>0</v>
      </c>
      <c r="BN158" s="5">
        <f t="shared" si="210"/>
        <v>0</v>
      </c>
      <c r="BO158" s="5">
        <f t="shared" si="211"/>
        <v>0</v>
      </c>
      <c r="BP158" s="5">
        <f t="shared" si="212"/>
        <v>0</v>
      </c>
      <c r="BQ158" s="5">
        <f t="shared" si="213"/>
        <v>0</v>
      </c>
      <c r="BR158" s="5">
        <f t="shared" si="214"/>
        <v>0</v>
      </c>
      <c r="BS158" s="5">
        <f t="shared" si="215"/>
        <v>0</v>
      </c>
      <c r="BT158" s="5">
        <f t="shared" si="216"/>
        <v>0</v>
      </c>
      <c r="BU158" s="5">
        <f t="shared" si="217"/>
        <v>0</v>
      </c>
      <c r="BV158" s="5">
        <f t="shared" si="218"/>
        <v>0</v>
      </c>
      <c r="BW158" s="5">
        <f t="shared" si="219"/>
        <v>0</v>
      </c>
      <c r="BX158" s="5">
        <f t="shared" si="220"/>
        <v>0</v>
      </c>
      <c r="BY158" s="5">
        <f t="shared" si="221"/>
        <v>0</v>
      </c>
      <c r="BZ158" s="5">
        <f t="shared" si="222"/>
        <v>0</v>
      </c>
      <c r="CA158" s="5">
        <f t="shared" si="223"/>
        <v>0</v>
      </c>
      <c r="CB158" s="5">
        <f t="shared" si="224"/>
        <v>0</v>
      </c>
      <c r="CC158" s="5">
        <f t="shared" si="229"/>
        <v>0</v>
      </c>
      <c r="CD158" s="5">
        <f t="shared" si="230"/>
        <v>0</v>
      </c>
      <c r="CE158" s="5">
        <f t="shared" si="231"/>
        <v>0</v>
      </c>
      <c r="CF158" s="5">
        <f t="shared" si="232"/>
        <v>0</v>
      </c>
      <c r="CG158" s="5">
        <f t="shared" si="233"/>
        <v>0</v>
      </c>
      <c r="CH158" s="5">
        <f t="shared" si="234"/>
        <v>0</v>
      </c>
      <c r="CI158" s="5">
        <f t="shared" si="235"/>
        <v>0</v>
      </c>
      <c r="CJ158" s="5">
        <f t="shared" si="236"/>
        <v>0</v>
      </c>
      <c r="CK158" s="5">
        <f t="shared" si="237"/>
        <v>0</v>
      </c>
      <c r="CM158" s="3">
        <f t="shared" si="238"/>
        <v>0</v>
      </c>
      <c r="CN158" s="3">
        <f t="shared" si="225"/>
      </c>
      <c r="CO158" s="5">
        <f t="shared" si="239"/>
      </c>
      <c r="CQ158" s="8">
        <f t="shared" si="226"/>
      </c>
      <c r="CR158" s="5">
        <f t="shared" si="227"/>
      </c>
    </row>
    <row r="159" spans="1:96" ht="12.75">
      <c r="A159" s="88">
        <v>150</v>
      </c>
      <c r="B159" s="9">
        <f t="shared" si="189"/>
      </c>
      <c r="C159" s="9">
        <f t="shared" si="228"/>
      </c>
      <c r="D159" s="9">
        <f t="shared" si="190"/>
      </c>
      <c r="E159" s="89">
        <f t="shared" si="191"/>
      </c>
      <c r="F159" s="90">
        <f t="shared" si="192"/>
      </c>
      <c r="G159" s="29"/>
      <c r="H159" s="32"/>
      <c r="I159" s="29"/>
      <c r="J159" s="35"/>
      <c r="K159" s="39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40"/>
      <c r="AU159" s="91">
        <f t="shared" si="193"/>
        <v>0</v>
      </c>
      <c r="AV159" s="92">
        <f t="shared" si="194"/>
      </c>
      <c r="AW159" s="92">
        <f t="shared" si="195"/>
      </c>
      <c r="AX159" s="92">
        <f t="shared" si="196"/>
      </c>
      <c r="AY159" s="23"/>
      <c r="AZ159" s="93">
        <f t="shared" si="197"/>
        <v>0</v>
      </c>
      <c r="BB159" s="5">
        <f t="shared" si="198"/>
        <v>0</v>
      </c>
      <c r="BC159" s="5">
        <f t="shared" si="199"/>
        <v>0</v>
      </c>
      <c r="BD159" s="5">
        <f t="shared" si="200"/>
        <v>0</v>
      </c>
      <c r="BE159" s="5">
        <f t="shared" si="201"/>
        <v>0</v>
      </c>
      <c r="BF159" s="5">
        <f t="shared" si="202"/>
        <v>0</v>
      </c>
      <c r="BG159" s="5">
        <f t="shared" si="203"/>
        <v>0</v>
      </c>
      <c r="BH159" s="5">
        <f t="shared" si="204"/>
        <v>0</v>
      </c>
      <c r="BI159" s="5">
        <f t="shared" si="205"/>
        <v>0</v>
      </c>
      <c r="BJ159" s="5">
        <f t="shared" si="206"/>
        <v>0</v>
      </c>
      <c r="BK159" s="5">
        <f t="shared" si="207"/>
        <v>0</v>
      </c>
      <c r="BL159" s="5">
        <f t="shared" si="208"/>
        <v>0</v>
      </c>
      <c r="BM159" s="5">
        <f t="shared" si="209"/>
        <v>0</v>
      </c>
      <c r="BN159" s="5">
        <f t="shared" si="210"/>
        <v>0</v>
      </c>
      <c r="BO159" s="5">
        <f t="shared" si="211"/>
        <v>0</v>
      </c>
      <c r="BP159" s="5">
        <f t="shared" si="212"/>
        <v>0</v>
      </c>
      <c r="BQ159" s="5">
        <f t="shared" si="213"/>
        <v>0</v>
      </c>
      <c r="BR159" s="5">
        <f t="shared" si="214"/>
        <v>0</v>
      </c>
      <c r="BS159" s="5">
        <f t="shared" si="215"/>
        <v>0</v>
      </c>
      <c r="BT159" s="5">
        <f t="shared" si="216"/>
        <v>0</v>
      </c>
      <c r="BU159" s="5">
        <f t="shared" si="217"/>
        <v>0</v>
      </c>
      <c r="BV159" s="5">
        <f t="shared" si="218"/>
        <v>0</v>
      </c>
      <c r="BW159" s="5">
        <f t="shared" si="219"/>
        <v>0</v>
      </c>
      <c r="BX159" s="5">
        <f t="shared" si="220"/>
        <v>0</v>
      </c>
      <c r="BY159" s="5">
        <f t="shared" si="221"/>
        <v>0</v>
      </c>
      <c r="BZ159" s="5">
        <f t="shared" si="222"/>
        <v>0</v>
      </c>
      <c r="CA159" s="5">
        <f t="shared" si="223"/>
        <v>0</v>
      </c>
      <c r="CB159" s="5">
        <f t="shared" si="224"/>
        <v>0</v>
      </c>
      <c r="CC159" s="5">
        <f t="shared" si="229"/>
        <v>0</v>
      </c>
      <c r="CD159" s="5">
        <f t="shared" si="230"/>
        <v>0</v>
      </c>
      <c r="CE159" s="5">
        <f t="shared" si="231"/>
        <v>0</v>
      </c>
      <c r="CF159" s="5">
        <f t="shared" si="232"/>
        <v>0</v>
      </c>
      <c r="CG159" s="5">
        <f t="shared" si="233"/>
        <v>0</v>
      </c>
      <c r="CH159" s="5">
        <f t="shared" si="234"/>
        <v>0</v>
      </c>
      <c r="CI159" s="5">
        <f t="shared" si="235"/>
        <v>0</v>
      </c>
      <c r="CJ159" s="5">
        <f t="shared" si="236"/>
        <v>0</v>
      </c>
      <c r="CK159" s="5">
        <f t="shared" si="237"/>
        <v>0</v>
      </c>
      <c r="CM159" s="3">
        <f t="shared" si="238"/>
        <v>0</v>
      </c>
      <c r="CN159" s="3">
        <f t="shared" si="225"/>
      </c>
      <c r="CO159" s="5">
        <f t="shared" si="239"/>
      </c>
      <c r="CQ159" s="8">
        <f t="shared" si="226"/>
      </c>
      <c r="CR159" s="5">
        <f t="shared" si="227"/>
      </c>
    </row>
    <row r="160" spans="1:96" ht="12.75">
      <c r="A160" s="88">
        <v>151</v>
      </c>
      <c r="B160" s="9">
        <f t="shared" si="189"/>
      </c>
      <c r="C160" s="9">
        <f t="shared" si="228"/>
      </c>
      <c r="D160" s="9">
        <f t="shared" si="190"/>
      </c>
      <c r="E160" s="89">
        <f t="shared" si="191"/>
      </c>
      <c r="F160" s="90">
        <f t="shared" si="192"/>
      </c>
      <c r="G160" s="29"/>
      <c r="H160" s="32"/>
      <c r="I160" s="29"/>
      <c r="J160" s="35"/>
      <c r="K160" s="39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40"/>
      <c r="AU160" s="91">
        <f t="shared" si="193"/>
        <v>0</v>
      </c>
      <c r="AV160" s="92">
        <f t="shared" si="194"/>
      </c>
      <c r="AW160" s="92">
        <f t="shared" si="195"/>
      </c>
      <c r="AX160" s="92">
        <f t="shared" si="196"/>
      </c>
      <c r="AY160" s="23"/>
      <c r="AZ160" s="93">
        <f t="shared" si="197"/>
        <v>0</v>
      </c>
      <c r="BB160" s="5">
        <f t="shared" si="198"/>
        <v>0</v>
      </c>
      <c r="BC160" s="5">
        <f t="shared" si="199"/>
        <v>0</v>
      </c>
      <c r="BD160" s="5">
        <f t="shared" si="200"/>
        <v>0</v>
      </c>
      <c r="BE160" s="5">
        <f t="shared" si="201"/>
        <v>0</v>
      </c>
      <c r="BF160" s="5">
        <f t="shared" si="202"/>
        <v>0</v>
      </c>
      <c r="BG160" s="5">
        <f t="shared" si="203"/>
        <v>0</v>
      </c>
      <c r="BH160" s="5">
        <f t="shared" si="204"/>
        <v>0</v>
      </c>
      <c r="BI160" s="5">
        <f t="shared" si="205"/>
        <v>0</v>
      </c>
      <c r="BJ160" s="5">
        <f t="shared" si="206"/>
        <v>0</v>
      </c>
      <c r="BK160" s="5">
        <f t="shared" si="207"/>
        <v>0</v>
      </c>
      <c r="BL160" s="5">
        <f t="shared" si="208"/>
        <v>0</v>
      </c>
      <c r="BM160" s="5">
        <f t="shared" si="209"/>
        <v>0</v>
      </c>
      <c r="BN160" s="5">
        <f t="shared" si="210"/>
        <v>0</v>
      </c>
      <c r="BO160" s="5">
        <f t="shared" si="211"/>
        <v>0</v>
      </c>
      <c r="BP160" s="5">
        <f t="shared" si="212"/>
        <v>0</v>
      </c>
      <c r="BQ160" s="5">
        <f t="shared" si="213"/>
        <v>0</v>
      </c>
      <c r="BR160" s="5">
        <f t="shared" si="214"/>
        <v>0</v>
      </c>
      <c r="BS160" s="5">
        <f t="shared" si="215"/>
        <v>0</v>
      </c>
      <c r="BT160" s="5">
        <f t="shared" si="216"/>
        <v>0</v>
      </c>
      <c r="BU160" s="5">
        <f t="shared" si="217"/>
        <v>0</v>
      </c>
      <c r="BV160" s="5">
        <f t="shared" si="218"/>
        <v>0</v>
      </c>
      <c r="BW160" s="5">
        <f t="shared" si="219"/>
        <v>0</v>
      </c>
      <c r="BX160" s="5">
        <f t="shared" si="220"/>
        <v>0</v>
      </c>
      <c r="BY160" s="5">
        <f t="shared" si="221"/>
        <v>0</v>
      </c>
      <c r="BZ160" s="5">
        <f t="shared" si="222"/>
        <v>0</v>
      </c>
      <c r="CA160" s="5">
        <f t="shared" si="223"/>
        <v>0</v>
      </c>
      <c r="CB160" s="5">
        <f t="shared" si="224"/>
        <v>0</v>
      </c>
      <c r="CC160" s="5">
        <f t="shared" si="229"/>
        <v>0</v>
      </c>
      <c r="CD160" s="5">
        <f t="shared" si="230"/>
        <v>0</v>
      </c>
      <c r="CE160" s="5">
        <f t="shared" si="231"/>
        <v>0</v>
      </c>
      <c r="CF160" s="5">
        <f t="shared" si="232"/>
        <v>0</v>
      </c>
      <c r="CG160" s="5">
        <f t="shared" si="233"/>
        <v>0</v>
      </c>
      <c r="CH160" s="5">
        <f t="shared" si="234"/>
        <v>0</v>
      </c>
      <c r="CI160" s="5">
        <f t="shared" si="235"/>
        <v>0</v>
      </c>
      <c r="CJ160" s="5">
        <f t="shared" si="236"/>
        <v>0</v>
      </c>
      <c r="CK160" s="5">
        <f t="shared" si="237"/>
        <v>0</v>
      </c>
      <c r="CM160" s="3">
        <f t="shared" si="238"/>
        <v>0</v>
      </c>
      <c r="CN160" s="3">
        <f t="shared" si="225"/>
      </c>
      <c r="CO160" s="5">
        <f t="shared" si="239"/>
      </c>
      <c r="CQ160" s="8">
        <f t="shared" si="226"/>
      </c>
      <c r="CR160" s="5">
        <f t="shared" si="227"/>
      </c>
    </row>
    <row r="161" spans="1:96" ht="12.75">
      <c r="A161" s="88">
        <v>152</v>
      </c>
      <c r="B161" s="9">
        <f t="shared" si="189"/>
      </c>
      <c r="C161" s="9">
        <f t="shared" si="228"/>
      </c>
      <c r="D161" s="9">
        <f t="shared" si="190"/>
      </c>
      <c r="E161" s="89">
        <f t="shared" si="191"/>
      </c>
      <c r="F161" s="90">
        <f t="shared" si="192"/>
      </c>
      <c r="G161" s="29"/>
      <c r="H161" s="32"/>
      <c r="I161" s="29"/>
      <c r="J161" s="35"/>
      <c r="K161" s="39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40"/>
      <c r="AU161" s="91">
        <f t="shared" si="193"/>
        <v>0</v>
      </c>
      <c r="AV161" s="92">
        <f t="shared" si="194"/>
      </c>
      <c r="AW161" s="92">
        <f t="shared" si="195"/>
      </c>
      <c r="AX161" s="92">
        <f t="shared" si="196"/>
      </c>
      <c r="AY161" s="23"/>
      <c r="AZ161" s="93">
        <f t="shared" si="197"/>
        <v>0</v>
      </c>
      <c r="BB161" s="5">
        <f t="shared" si="198"/>
        <v>0</v>
      </c>
      <c r="BC161" s="5">
        <f t="shared" si="199"/>
        <v>0</v>
      </c>
      <c r="BD161" s="5">
        <f t="shared" si="200"/>
        <v>0</v>
      </c>
      <c r="BE161" s="5">
        <f t="shared" si="201"/>
        <v>0</v>
      </c>
      <c r="BF161" s="5">
        <f t="shared" si="202"/>
        <v>0</v>
      </c>
      <c r="BG161" s="5">
        <f t="shared" si="203"/>
        <v>0</v>
      </c>
      <c r="BH161" s="5">
        <f t="shared" si="204"/>
        <v>0</v>
      </c>
      <c r="BI161" s="5">
        <f t="shared" si="205"/>
        <v>0</v>
      </c>
      <c r="BJ161" s="5">
        <f t="shared" si="206"/>
        <v>0</v>
      </c>
      <c r="BK161" s="5">
        <f t="shared" si="207"/>
        <v>0</v>
      </c>
      <c r="BL161" s="5">
        <f t="shared" si="208"/>
        <v>0</v>
      </c>
      <c r="BM161" s="5">
        <f t="shared" si="209"/>
        <v>0</v>
      </c>
      <c r="BN161" s="5">
        <f t="shared" si="210"/>
        <v>0</v>
      </c>
      <c r="BO161" s="5">
        <f t="shared" si="211"/>
        <v>0</v>
      </c>
      <c r="BP161" s="5">
        <f t="shared" si="212"/>
        <v>0</v>
      </c>
      <c r="BQ161" s="5">
        <f t="shared" si="213"/>
        <v>0</v>
      </c>
      <c r="BR161" s="5">
        <f t="shared" si="214"/>
        <v>0</v>
      </c>
      <c r="BS161" s="5">
        <f t="shared" si="215"/>
        <v>0</v>
      </c>
      <c r="BT161" s="5">
        <f t="shared" si="216"/>
        <v>0</v>
      </c>
      <c r="BU161" s="5">
        <f t="shared" si="217"/>
        <v>0</v>
      </c>
      <c r="BV161" s="5">
        <f t="shared" si="218"/>
        <v>0</v>
      </c>
      <c r="BW161" s="5">
        <f t="shared" si="219"/>
        <v>0</v>
      </c>
      <c r="BX161" s="5">
        <f t="shared" si="220"/>
        <v>0</v>
      </c>
      <c r="BY161" s="5">
        <f t="shared" si="221"/>
        <v>0</v>
      </c>
      <c r="BZ161" s="5">
        <f t="shared" si="222"/>
        <v>0</v>
      </c>
      <c r="CA161" s="5">
        <f t="shared" si="223"/>
        <v>0</v>
      </c>
      <c r="CB161" s="5">
        <f t="shared" si="224"/>
        <v>0</v>
      </c>
      <c r="CC161" s="5">
        <f t="shared" si="229"/>
        <v>0</v>
      </c>
      <c r="CD161" s="5">
        <f t="shared" si="230"/>
        <v>0</v>
      </c>
      <c r="CE161" s="5">
        <f t="shared" si="231"/>
        <v>0</v>
      </c>
      <c r="CF161" s="5">
        <f t="shared" si="232"/>
        <v>0</v>
      </c>
      <c r="CG161" s="5">
        <f t="shared" si="233"/>
        <v>0</v>
      </c>
      <c r="CH161" s="5">
        <f t="shared" si="234"/>
        <v>0</v>
      </c>
      <c r="CI161" s="5">
        <f t="shared" si="235"/>
        <v>0</v>
      </c>
      <c r="CJ161" s="5">
        <f t="shared" si="236"/>
        <v>0</v>
      </c>
      <c r="CK161" s="5">
        <f t="shared" si="237"/>
        <v>0</v>
      </c>
      <c r="CM161" s="3">
        <f t="shared" si="238"/>
        <v>0</v>
      </c>
      <c r="CN161" s="3">
        <f t="shared" si="225"/>
      </c>
      <c r="CO161" s="5">
        <f t="shared" si="239"/>
      </c>
      <c r="CQ161" s="8">
        <f t="shared" si="226"/>
      </c>
      <c r="CR161" s="5">
        <f t="shared" si="227"/>
      </c>
    </row>
    <row r="162" spans="1:96" ht="12.75">
      <c r="A162" s="88">
        <v>153</v>
      </c>
      <c r="B162" s="9">
        <f t="shared" si="189"/>
      </c>
      <c r="C162" s="9">
        <f t="shared" si="228"/>
      </c>
      <c r="D162" s="9">
        <f t="shared" si="190"/>
      </c>
      <c r="E162" s="89">
        <f t="shared" si="191"/>
      </c>
      <c r="F162" s="90">
        <f t="shared" si="192"/>
      </c>
      <c r="G162" s="29"/>
      <c r="H162" s="32"/>
      <c r="I162" s="29"/>
      <c r="J162" s="35"/>
      <c r="K162" s="39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40"/>
      <c r="AU162" s="91">
        <f t="shared" si="193"/>
        <v>0</v>
      </c>
      <c r="AV162" s="92">
        <f t="shared" si="194"/>
      </c>
      <c r="AW162" s="92">
        <f t="shared" si="195"/>
      </c>
      <c r="AX162" s="92">
        <f t="shared" si="196"/>
      </c>
      <c r="AY162" s="23"/>
      <c r="AZ162" s="93">
        <f t="shared" si="197"/>
        <v>0</v>
      </c>
      <c r="BB162" s="5">
        <f t="shared" si="198"/>
        <v>0</v>
      </c>
      <c r="BC162" s="5">
        <f t="shared" si="199"/>
        <v>0</v>
      </c>
      <c r="BD162" s="5">
        <f t="shared" si="200"/>
        <v>0</v>
      </c>
      <c r="BE162" s="5">
        <f t="shared" si="201"/>
        <v>0</v>
      </c>
      <c r="BF162" s="5">
        <f t="shared" si="202"/>
        <v>0</v>
      </c>
      <c r="BG162" s="5">
        <f t="shared" si="203"/>
        <v>0</v>
      </c>
      <c r="BH162" s="5">
        <f t="shared" si="204"/>
        <v>0</v>
      </c>
      <c r="BI162" s="5">
        <f t="shared" si="205"/>
        <v>0</v>
      </c>
      <c r="BJ162" s="5">
        <f t="shared" si="206"/>
        <v>0</v>
      </c>
      <c r="BK162" s="5">
        <f t="shared" si="207"/>
        <v>0</v>
      </c>
      <c r="BL162" s="5">
        <f t="shared" si="208"/>
        <v>0</v>
      </c>
      <c r="BM162" s="5">
        <f t="shared" si="209"/>
        <v>0</v>
      </c>
      <c r="BN162" s="5">
        <f t="shared" si="210"/>
        <v>0</v>
      </c>
      <c r="BO162" s="5">
        <f t="shared" si="211"/>
        <v>0</v>
      </c>
      <c r="BP162" s="5">
        <f t="shared" si="212"/>
        <v>0</v>
      </c>
      <c r="BQ162" s="5">
        <f t="shared" si="213"/>
        <v>0</v>
      </c>
      <c r="BR162" s="5">
        <f t="shared" si="214"/>
        <v>0</v>
      </c>
      <c r="BS162" s="5">
        <f t="shared" si="215"/>
        <v>0</v>
      </c>
      <c r="BT162" s="5">
        <f t="shared" si="216"/>
        <v>0</v>
      </c>
      <c r="BU162" s="5">
        <f t="shared" si="217"/>
        <v>0</v>
      </c>
      <c r="BV162" s="5">
        <f t="shared" si="218"/>
        <v>0</v>
      </c>
      <c r="BW162" s="5">
        <f t="shared" si="219"/>
        <v>0</v>
      </c>
      <c r="BX162" s="5">
        <f t="shared" si="220"/>
        <v>0</v>
      </c>
      <c r="BY162" s="5">
        <f t="shared" si="221"/>
        <v>0</v>
      </c>
      <c r="BZ162" s="5">
        <f t="shared" si="222"/>
        <v>0</v>
      </c>
      <c r="CA162" s="5">
        <f t="shared" si="223"/>
        <v>0</v>
      </c>
      <c r="CB162" s="5">
        <f t="shared" si="224"/>
        <v>0</v>
      </c>
      <c r="CC162" s="5">
        <f t="shared" si="229"/>
        <v>0</v>
      </c>
      <c r="CD162" s="5">
        <f t="shared" si="230"/>
        <v>0</v>
      </c>
      <c r="CE162" s="5">
        <f t="shared" si="231"/>
        <v>0</v>
      </c>
      <c r="CF162" s="5">
        <f t="shared" si="232"/>
        <v>0</v>
      </c>
      <c r="CG162" s="5">
        <f t="shared" si="233"/>
        <v>0</v>
      </c>
      <c r="CH162" s="5">
        <f t="shared" si="234"/>
        <v>0</v>
      </c>
      <c r="CI162" s="5">
        <f t="shared" si="235"/>
        <v>0</v>
      </c>
      <c r="CJ162" s="5">
        <f t="shared" si="236"/>
        <v>0</v>
      </c>
      <c r="CK162" s="5">
        <f t="shared" si="237"/>
        <v>0</v>
      </c>
      <c r="CM162" s="3">
        <f t="shared" si="238"/>
        <v>0</v>
      </c>
      <c r="CN162" s="3">
        <f t="shared" si="225"/>
      </c>
      <c r="CO162" s="5">
        <f t="shared" si="239"/>
      </c>
      <c r="CQ162" s="8">
        <f t="shared" si="226"/>
      </c>
      <c r="CR162" s="5">
        <f t="shared" si="227"/>
      </c>
    </row>
    <row r="163" spans="1:96" ht="12.75">
      <c r="A163" s="88">
        <v>154</v>
      </c>
      <c r="B163" s="9">
        <f t="shared" si="189"/>
      </c>
      <c r="C163" s="9">
        <f t="shared" si="228"/>
      </c>
      <c r="D163" s="9">
        <f t="shared" si="190"/>
      </c>
      <c r="E163" s="89">
        <f t="shared" si="191"/>
      </c>
      <c r="F163" s="90">
        <f t="shared" si="192"/>
      </c>
      <c r="G163" s="29"/>
      <c r="H163" s="32"/>
      <c r="I163" s="29"/>
      <c r="J163" s="35"/>
      <c r="K163" s="39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40"/>
      <c r="AU163" s="91">
        <f t="shared" si="193"/>
        <v>0</v>
      </c>
      <c r="AV163" s="92">
        <f t="shared" si="194"/>
      </c>
      <c r="AW163" s="92">
        <f t="shared" si="195"/>
      </c>
      <c r="AX163" s="92">
        <f t="shared" si="196"/>
      </c>
      <c r="AY163" s="23"/>
      <c r="AZ163" s="93">
        <f t="shared" si="197"/>
        <v>0</v>
      </c>
      <c r="BB163" s="5">
        <f t="shared" si="198"/>
        <v>0</v>
      </c>
      <c r="BC163" s="5">
        <f t="shared" si="199"/>
        <v>0</v>
      </c>
      <c r="BD163" s="5">
        <f t="shared" si="200"/>
        <v>0</v>
      </c>
      <c r="BE163" s="5">
        <f t="shared" si="201"/>
        <v>0</v>
      </c>
      <c r="BF163" s="5">
        <f t="shared" si="202"/>
        <v>0</v>
      </c>
      <c r="BG163" s="5">
        <f t="shared" si="203"/>
        <v>0</v>
      </c>
      <c r="BH163" s="5">
        <f t="shared" si="204"/>
        <v>0</v>
      </c>
      <c r="BI163" s="5">
        <f t="shared" si="205"/>
        <v>0</v>
      </c>
      <c r="BJ163" s="5">
        <f t="shared" si="206"/>
        <v>0</v>
      </c>
      <c r="BK163" s="5">
        <f t="shared" si="207"/>
        <v>0</v>
      </c>
      <c r="BL163" s="5">
        <f t="shared" si="208"/>
        <v>0</v>
      </c>
      <c r="BM163" s="5">
        <f t="shared" si="209"/>
        <v>0</v>
      </c>
      <c r="BN163" s="5">
        <f t="shared" si="210"/>
        <v>0</v>
      </c>
      <c r="BO163" s="5">
        <f t="shared" si="211"/>
        <v>0</v>
      </c>
      <c r="BP163" s="5">
        <f t="shared" si="212"/>
        <v>0</v>
      </c>
      <c r="BQ163" s="5">
        <f t="shared" si="213"/>
        <v>0</v>
      </c>
      <c r="BR163" s="5">
        <f t="shared" si="214"/>
        <v>0</v>
      </c>
      <c r="BS163" s="5">
        <f t="shared" si="215"/>
        <v>0</v>
      </c>
      <c r="BT163" s="5">
        <f t="shared" si="216"/>
        <v>0</v>
      </c>
      <c r="BU163" s="5">
        <f t="shared" si="217"/>
        <v>0</v>
      </c>
      <c r="BV163" s="5">
        <f t="shared" si="218"/>
        <v>0</v>
      </c>
      <c r="BW163" s="5">
        <f t="shared" si="219"/>
        <v>0</v>
      </c>
      <c r="BX163" s="5">
        <f t="shared" si="220"/>
        <v>0</v>
      </c>
      <c r="BY163" s="5">
        <f t="shared" si="221"/>
        <v>0</v>
      </c>
      <c r="BZ163" s="5">
        <f t="shared" si="222"/>
        <v>0</v>
      </c>
      <c r="CA163" s="5">
        <f t="shared" si="223"/>
        <v>0</v>
      </c>
      <c r="CB163" s="5">
        <f t="shared" si="224"/>
        <v>0</v>
      </c>
      <c r="CC163" s="5">
        <f t="shared" si="229"/>
        <v>0</v>
      </c>
      <c r="CD163" s="5">
        <f t="shared" si="230"/>
        <v>0</v>
      </c>
      <c r="CE163" s="5">
        <f t="shared" si="231"/>
        <v>0</v>
      </c>
      <c r="CF163" s="5">
        <f t="shared" si="232"/>
        <v>0</v>
      </c>
      <c r="CG163" s="5">
        <f t="shared" si="233"/>
        <v>0</v>
      </c>
      <c r="CH163" s="5">
        <f t="shared" si="234"/>
        <v>0</v>
      </c>
      <c r="CI163" s="5">
        <f t="shared" si="235"/>
        <v>0</v>
      </c>
      <c r="CJ163" s="5">
        <f t="shared" si="236"/>
        <v>0</v>
      </c>
      <c r="CK163" s="5">
        <f t="shared" si="237"/>
        <v>0</v>
      </c>
      <c r="CM163" s="3">
        <f t="shared" si="238"/>
        <v>0</v>
      </c>
      <c r="CN163" s="3">
        <f t="shared" si="225"/>
      </c>
      <c r="CO163" s="5">
        <f t="shared" si="239"/>
      </c>
      <c r="CQ163" s="8">
        <f t="shared" si="226"/>
      </c>
      <c r="CR163" s="5">
        <f t="shared" si="227"/>
      </c>
    </row>
    <row r="164" spans="1:96" ht="12.75">
      <c r="A164" s="88">
        <v>155</v>
      </c>
      <c r="B164" s="9">
        <f t="shared" si="189"/>
      </c>
      <c r="C164" s="9">
        <f t="shared" si="228"/>
      </c>
      <c r="D164" s="9">
        <f t="shared" si="190"/>
      </c>
      <c r="E164" s="89">
        <f t="shared" si="191"/>
      </c>
      <c r="F164" s="90">
        <f t="shared" si="192"/>
      </c>
      <c r="G164" s="29"/>
      <c r="H164" s="32"/>
      <c r="I164" s="29"/>
      <c r="J164" s="35"/>
      <c r="K164" s="39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40"/>
      <c r="AU164" s="91">
        <f t="shared" si="193"/>
        <v>0</v>
      </c>
      <c r="AV164" s="92">
        <f t="shared" si="194"/>
      </c>
      <c r="AW164" s="92">
        <f t="shared" si="195"/>
      </c>
      <c r="AX164" s="92">
        <f t="shared" si="196"/>
      </c>
      <c r="AY164" s="23"/>
      <c r="AZ164" s="93">
        <f t="shared" si="197"/>
        <v>0</v>
      </c>
      <c r="BB164" s="5">
        <f t="shared" si="198"/>
        <v>0</v>
      </c>
      <c r="BC164" s="5">
        <f t="shared" si="199"/>
        <v>0</v>
      </c>
      <c r="BD164" s="5">
        <f t="shared" si="200"/>
        <v>0</v>
      </c>
      <c r="BE164" s="5">
        <f t="shared" si="201"/>
        <v>0</v>
      </c>
      <c r="BF164" s="5">
        <f t="shared" si="202"/>
        <v>0</v>
      </c>
      <c r="BG164" s="5">
        <f t="shared" si="203"/>
        <v>0</v>
      </c>
      <c r="BH164" s="5">
        <f t="shared" si="204"/>
        <v>0</v>
      </c>
      <c r="BI164" s="5">
        <f t="shared" si="205"/>
        <v>0</v>
      </c>
      <c r="BJ164" s="5">
        <f t="shared" si="206"/>
        <v>0</v>
      </c>
      <c r="BK164" s="5">
        <f t="shared" si="207"/>
        <v>0</v>
      </c>
      <c r="BL164" s="5">
        <f t="shared" si="208"/>
        <v>0</v>
      </c>
      <c r="BM164" s="5">
        <f t="shared" si="209"/>
        <v>0</v>
      </c>
      <c r="BN164" s="5">
        <f t="shared" si="210"/>
        <v>0</v>
      </c>
      <c r="BO164" s="5">
        <f t="shared" si="211"/>
        <v>0</v>
      </c>
      <c r="BP164" s="5">
        <f t="shared" si="212"/>
        <v>0</v>
      </c>
      <c r="BQ164" s="5">
        <f t="shared" si="213"/>
        <v>0</v>
      </c>
      <c r="BR164" s="5">
        <f t="shared" si="214"/>
        <v>0</v>
      </c>
      <c r="BS164" s="5">
        <f t="shared" si="215"/>
        <v>0</v>
      </c>
      <c r="BT164" s="5">
        <f t="shared" si="216"/>
        <v>0</v>
      </c>
      <c r="BU164" s="5">
        <f t="shared" si="217"/>
        <v>0</v>
      </c>
      <c r="BV164" s="5">
        <f t="shared" si="218"/>
        <v>0</v>
      </c>
      <c r="BW164" s="5">
        <f t="shared" si="219"/>
        <v>0</v>
      </c>
      <c r="BX164" s="5">
        <f t="shared" si="220"/>
        <v>0</v>
      </c>
      <c r="BY164" s="5">
        <f t="shared" si="221"/>
        <v>0</v>
      </c>
      <c r="BZ164" s="5">
        <f t="shared" si="222"/>
        <v>0</v>
      </c>
      <c r="CA164" s="5">
        <f t="shared" si="223"/>
        <v>0</v>
      </c>
      <c r="CB164" s="5">
        <f t="shared" si="224"/>
        <v>0</v>
      </c>
      <c r="CC164" s="5">
        <f t="shared" si="229"/>
        <v>0</v>
      </c>
      <c r="CD164" s="5">
        <f t="shared" si="230"/>
        <v>0</v>
      </c>
      <c r="CE164" s="5">
        <f t="shared" si="231"/>
        <v>0</v>
      </c>
      <c r="CF164" s="5">
        <f t="shared" si="232"/>
        <v>0</v>
      </c>
      <c r="CG164" s="5">
        <f t="shared" si="233"/>
        <v>0</v>
      </c>
      <c r="CH164" s="5">
        <f t="shared" si="234"/>
        <v>0</v>
      </c>
      <c r="CI164" s="5">
        <f t="shared" si="235"/>
        <v>0</v>
      </c>
      <c r="CJ164" s="5">
        <f t="shared" si="236"/>
        <v>0</v>
      </c>
      <c r="CK164" s="5">
        <f t="shared" si="237"/>
        <v>0</v>
      </c>
      <c r="CM164" s="3">
        <f t="shared" si="238"/>
        <v>0</v>
      </c>
      <c r="CN164" s="3">
        <f t="shared" si="225"/>
      </c>
      <c r="CO164" s="5">
        <f t="shared" si="239"/>
      </c>
      <c r="CQ164" s="8">
        <f t="shared" si="226"/>
      </c>
      <c r="CR164" s="5">
        <f t="shared" si="227"/>
      </c>
    </row>
    <row r="165" spans="1:96" ht="12.75">
      <c r="A165" s="88">
        <v>156</v>
      </c>
      <c r="B165" s="9">
        <f t="shared" si="189"/>
      </c>
      <c r="C165" s="9">
        <f t="shared" si="228"/>
      </c>
      <c r="D165" s="9">
        <f t="shared" si="190"/>
      </c>
      <c r="E165" s="89">
        <f t="shared" si="191"/>
      </c>
      <c r="F165" s="90">
        <f t="shared" si="192"/>
      </c>
      <c r="G165" s="29"/>
      <c r="H165" s="32"/>
      <c r="I165" s="29"/>
      <c r="J165" s="35"/>
      <c r="K165" s="39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40"/>
      <c r="AU165" s="91">
        <f t="shared" si="193"/>
        <v>0</v>
      </c>
      <c r="AV165" s="92">
        <f t="shared" si="194"/>
      </c>
      <c r="AW165" s="92">
        <f t="shared" si="195"/>
      </c>
      <c r="AX165" s="92">
        <f t="shared" si="196"/>
      </c>
      <c r="AY165" s="23"/>
      <c r="AZ165" s="93">
        <f t="shared" si="197"/>
        <v>0</v>
      </c>
      <c r="BB165" s="5">
        <f t="shared" si="198"/>
        <v>0</v>
      </c>
      <c r="BC165" s="5">
        <f t="shared" si="199"/>
        <v>0</v>
      </c>
      <c r="BD165" s="5">
        <f t="shared" si="200"/>
        <v>0</v>
      </c>
      <c r="BE165" s="5">
        <f t="shared" si="201"/>
        <v>0</v>
      </c>
      <c r="BF165" s="5">
        <f t="shared" si="202"/>
        <v>0</v>
      </c>
      <c r="BG165" s="5">
        <f t="shared" si="203"/>
        <v>0</v>
      </c>
      <c r="BH165" s="5">
        <f t="shared" si="204"/>
        <v>0</v>
      </c>
      <c r="BI165" s="5">
        <f t="shared" si="205"/>
        <v>0</v>
      </c>
      <c r="BJ165" s="5">
        <f t="shared" si="206"/>
        <v>0</v>
      </c>
      <c r="BK165" s="5">
        <f t="shared" si="207"/>
        <v>0</v>
      </c>
      <c r="BL165" s="5">
        <f t="shared" si="208"/>
        <v>0</v>
      </c>
      <c r="BM165" s="5">
        <f t="shared" si="209"/>
        <v>0</v>
      </c>
      <c r="BN165" s="5">
        <f t="shared" si="210"/>
        <v>0</v>
      </c>
      <c r="BO165" s="5">
        <f t="shared" si="211"/>
        <v>0</v>
      </c>
      <c r="BP165" s="5">
        <f t="shared" si="212"/>
        <v>0</v>
      </c>
      <c r="BQ165" s="5">
        <f t="shared" si="213"/>
        <v>0</v>
      </c>
      <c r="BR165" s="5">
        <f t="shared" si="214"/>
        <v>0</v>
      </c>
      <c r="BS165" s="5">
        <f t="shared" si="215"/>
        <v>0</v>
      </c>
      <c r="BT165" s="5">
        <f t="shared" si="216"/>
        <v>0</v>
      </c>
      <c r="BU165" s="5">
        <f t="shared" si="217"/>
        <v>0</v>
      </c>
      <c r="BV165" s="5">
        <f t="shared" si="218"/>
        <v>0</v>
      </c>
      <c r="BW165" s="5">
        <f t="shared" si="219"/>
        <v>0</v>
      </c>
      <c r="BX165" s="5">
        <f t="shared" si="220"/>
        <v>0</v>
      </c>
      <c r="BY165" s="5">
        <f t="shared" si="221"/>
        <v>0</v>
      </c>
      <c r="BZ165" s="5">
        <f t="shared" si="222"/>
        <v>0</v>
      </c>
      <c r="CA165" s="5">
        <f t="shared" si="223"/>
        <v>0</v>
      </c>
      <c r="CB165" s="5">
        <f t="shared" si="224"/>
        <v>0</v>
      </c>
      <c r="CC165" s="5">
        <f t="shared" si="229"/>
        <v>0</v>
      </c>
      <c r="CD165" s="5">
        <f t="shared" si="230"/>
        <v>0</v>
      </c>
      <c r="CE165" s="5">
        <f t="shared" si="231"/>
        <v>0</v>
      </c>
      <c r="CF165" s="5">
        <f t="shared" si="232"/>
        <v>0</v>
      </c>
      <c r="CG165" s="5">
        <f t="shared" si="233"/>
        <v>0</v>
      </c>
      <c r="CH165" s="5">
        <f t="shared" si="234"/>
        <v>0</v>
      </c>
      <c r="CI165" s="5">
        <f t="shared" si="235"/>
        <v>0</v>
      </c>
      <c r="CJ165" s="5">
        <f t="shared" si="236"/>
        <v>0</v>
      </c>
      <c r="CK165" s="5">
        <f t="shared" si="237"/>
        <v>0</v>
      </c>
      <c r="CM165" s="3">
        <f t="shared" si="238"/>
        <v>0</v>
      </c>
      <c r="CN165" s="3">
        <f t="shared" si="225"/>
      </c>
      <c r="CO165" s="5">
        <f t="shared" si="239"/>
      </c>
      <c r="CQ165" s="8">
        <f t="shared" si="226"/>
      </c>
      <c r="CR165" s="5">
        <f t="shared" si="227"/>
      </c>
    </row>
    <row r="166" spans="1:96" ht="12.75">
      <c r="A166" s="88">
        <v>157</v>
      </c>
      <c r="B166" s="9">
        <f t="shared" si="189"/>
      </c>
      <c r="C166" s="9">
        <f t="shared" si="228"/>
      </c>
      <c r="D166" s="9">
        <f t="shared" si="190"/>
      </c>
      <c r="E166" s="89">
        <f t="shared" si="191"/>
      </c>
      <c r="F166" s="90">
        <f t="shared" si="192"/>
      </c>
      <c r="G166" s="29"/>
      <c r="H166" s="32"/>
      <c r="I166" s="29"/>
      <c r="J166" s="35"/>
      <c r="K166" s="39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40"/>
      <c r="AU166" s="91">
        <f t="shared" si="193"/>
        <v>0</v>
      </c>
      <c r="AV166" s="92">
        <f t="shared" si="194"/>
      </c>
      <c r="AW166" s="92">
        <f t="shared" si="195"/>
      </c>
      <c r="AX166" s="92">
        <f t="shared" si="196"/>
      </c>
      <c r="AY166" s="23"/>
      <c r="AZ166" s="93">
        <f t="shared" si="197"/>
        <v>0</v>
      </c>
      <c r="BB166" s="5">
        <f t="shared" si="198"/>
        <v>0</v>
      </c>
      <c r="BC166" s="5">
        <f t="shared" si="199"/>
        <v>0</v>
      </c>
      <c r="BD166" s="5">
        <f t="shared" si="200"/>
        <v>0</v>
      </c>
      <c r="BE166" s="5">
        <f t="shared" si="201"/>
        <v>0</v>
      </c>
      <c r="BF166" s="5">
        <f t="shared" si="202"/>
        <v>0</v>
      </c>
      <c r="BG166" s="5">
        <f t="shared" si="203"/>
        <v>0</v>
      </c>
      <c r="BH166" s="5">
        <f t="shared" si="204"/>
        <v>0</v>
      </c>
      <c r="BI166" s="5">
        <f t="shared" si="205"/>
        <v>0</v>
      </c>
      <c r="BJ166" s="5">
        <f t="shared" si="206"/>
        <v>0</v>
      </c>
      <c r="BK166" s="5">
        <f t="shared" si="207"/>
        <v>0</v>
      </c>
      <c r="BL166" s="5">
        <f t="shared" si="208"/>
        <v>0</v>
      </c>
      <c r="BM166" s="5">
        <f t="shared" si="209"/>
        <v>0</v>
      </c>
      <c r="BN166" s="5">
        <f t="shared" si="210"/>
        <v>0</v>
      </c>
      <c r="BO166" s="5">
        <f t="shared" si="211"/>
        <v>0</v>
      </c>
      <c r="BP166" s="5">
        <f t="shared" si="212"/>
        <v>0</v>
      </c>
      <c r="BQ166" s="5">
        <f t="shared" si="213"/>
        <v>0</v>
      </c>
      <c r="BR166" s="5">
        <f t="shared" si="214"/>
        <v>0</v>
      </c>
      <c r="BS166" s="5">
        <f t="shared" si="215"/>
        <v>0</v>
      </c>
      <c r="BT166" s="5">
        <f t="shared" si="216"/>
        <v>0</v>
      </c>
      <c r="BU166" s="5">
        <f t="shared" si="217"/>
        <v>0</v>
      </c>
      <c r="BV166" s="5">
        <f t="shared" si="218"/>
        <v>0</v>
      </c>
      <c r="BW166" s="5">
        <f t="shared" si="219"/>
        <v>0</v>
      </c>
      <c r="BX166" s="5">
        <f t="shared" si="220"/>
        <v>0</v>
      </c>
      <c r="BY166" s="5">
        <f t="shared" si="221"/>
        <v>0</v>
      </c>
      <c r="BZ166" s="5">
        <f t="shared" si="222"/>
        <v>0</v>
      </c>
      <c r="CA166" s="5">
        <f t="shared" si="223"/>
        <v>0</v>
      </c>
      <c r="CB166" s="5">
        <f t="shared" si="224"/>
        <v>0</v>
      </c>
      <c r="CC166" s="5">
        <f t="shared" si="229"/>
        <v>0</v>
      </c>
      <c r="CD166" s="5">
        <f t="shared" si="230"/>
        <v>0</v>
      </c>
      <c r="CE166" s="5">
        <f t="shared" si="231"/>
        <v>0</v>
      </c>
      <c r="CF166" s="5">
        <f t="shared" si="232"/>
        <v>0</v>
      </c>
      <c r="CG166" s="5">
        <f t="shared" si="233"/>
        <v>0</v>
      </c>
      <c r="CH166" s="5">
        <f t="shared" si="234"/>
        <v>0</v>
      </c>
      <c r="CI166" s="5">
        <f t="shared" si="235"/>
        <v>0</v>
      </c>
      <c r="CJ166" s="5">
        <f t="shared" si="236"/>
        <v>0</v>
      </c>
      <c r="CK166" s="5">
        <f t="shared" si="237"/>
        <v>0</v>
      </c>
      <c r="CM166" s="3">
        <f t="shared" si="238"/>
        <v>0</v>
      </c>
      <c r="CN166" s="3">
        <f t="shared" si="225"/>
      </c>
      <c r="CO166" s="5">
        <f t="shared" si="239"/>
      </c>
      <c r="CQ166" s="8">
        <f t="shared" si="226"/>
      </c>
      <c r="CR166" s="5">
        <f t="shared" si="227"/>
      </c>
    </row>
    <row r="167" spans="1:96" ht="12.75">
      <c r="A167" s="88">
        <v>158</v>
      </c>
      <c r="B167" s="9">
        <f t="shared" si="189"/>
      </c>
      <c r="C167" s="9">
        <f t="shared" si="228"/>
      </c>
      <c r="D167" s="9">
        <f t="shared" si="190"/>
      </c>
      <c r="E167" s="89">
        <f t="shared" si="191"/>
      </c>
      <c r="F167" s="90">
        <f t="shared" si="192"/>
      </c>
      <c r="G167" s="29"/>
      <c r="H167" s="32"/>
      <c r="I167" s="29"/>
      <c r="J167" s="35"/>
      <c r="K167" s="39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40"/>
      <c r="AU167" s="91">
        <f t="shared" si="193"/>
        <v>0</v>
      </c>
      <c r="AV167" s="92">
        <f t="shared" si="194"/>
      </c>
      <c r="AW167" s="92">
        <f t="shared" si="195"/>
      </c>
      <c r="AX167" s="92">
        <f t="shared" si="196"/>
      </c>
      <c r="AY167" s="23"/>
      <c r="AZ167" s="93">
        <f t="shared" si="197"/>
        <v>0</v>
      </c>
      <c r="BB167" s="5">
        <f t="shared" si="198"/>
        <v>0</v>
      </c>
      <c r="BC167" s="5">
        <f t="shared" si="199"/>
        <v>0</v>
      </c>
      <c r="BD167" s="5">
        <f t="shared" si="200"/>
        <v>0</v>
      </c>
      <c r="BE167" s="5">
        <f t="shared" si="201"/>
        <v>0</v>
      </c>
      <c r="BF167" s="5">
        <f t="shared" si="202"/>
        <v>0</v>
      </c>
      <c r="BG167" s="5">
        <f t="shared" si="203"/>
        <v>0</v>
      </c>
      <c r="BH167" s="5">
        <f t="shared" si="204"/>
        <v>0</v>
      </c>
      <c r="BI167" s="5">
        <f t="shared" si="205"/>
        <v>0</v>
      </c>
      <c r="BJ167" s="5">
        <f t="shared" si="206"/>
        <v>0</v>
      </c>
      <c r="BK167" s="5">
        <f t="shared" si="207"/>
        <v>0</v>
      </c>
      <c r="BL167" s="5">
        <f t="shared" si="208"/>
        <v>0</v>
      </c>
      <c r="BM167" s="5">
        <f t="shared" si="209"/>
        <v>0</v>
      </c>
      <c r="BN167" s="5">
        <f t="shared" si="210"/>
        <v>0</v>
      </c>
      <c r="BO167" s="5">
        <f t="shared" si="211"/>
        <v>0</v>
      </c>
      <c r="BP167" s="5">
        <f t="shared" si="212"/>
        <v>0</v>
      </c>
      <c r="BQ167" s="5">
        <f t="shared" si="213"/>
        <v>0</v>
      </c>
      <c r="BR167" s="5">
        <f t="shared" si="214"/>
        <v>0</v>
      </c>
      <c r="BS167" s="5">
        <f t="shared" si="215"/>
        <v>0</v>
      </c>
      <c r="BT167" s="5">
        <f t="shared" si="216"/>
        <v>0</v>
      </c>
      <c r="BU167" s="5">
        <f t="shared" si="217"/>
        <v>0</v>
      </c>
      <c r="BV167" s="5">
        <f t="shared" si="218"/>
        <v>0</v>
      </c>
      <c r="BW167" s="5">
        <f t="shared" si="219"/>
        <v>0</v>
      </c>
      <c r="BX167" s="5">
        <f t="shared" si="220"/>
        <v>0</v>
      </c>
      <c r="BY167" s="5">
        <f t="shared" si="221"/>
        <v>0</v>
      </c>
      <c r="BZ167" s="5">
        <f t="shared" si="222"/>
        <v>0</v>
      </c>
      <c r="CA167" s="5">
        <f t="shared" si="223"/>
        <v>0</v>
      </c>
      <c r="CB167" s="5">
        <f t="shared" si="224"/>
        <v>0</v>
      </c>
      <c r="CC167" s="5">
        <f t="shared" si="229"/>
        <v>0</v>
      </c>
      <c r="CD167" s="5">
        <f t="shared" si="230"/>
        <v>0</v>
      </c>
      <c r="CE167" s="5">
        <f t="shared" si="231"/>
        <v>0</v>
      </c>
      <c r="CF167" s="5">
        <f t="shared" si="232"/>
        <v>0</v>
      </c>
      <c r="CG167" s="5">
        <f t="shared" si="233"/>
        <v>0</v>
      </c>
      <c r="CH167" s="5">
        <f t="shared" si="234"/>
        <v>0</v>
      </c>
      <c r="CI167" s="5">
        <f t="shared" si="235"/>
        <v>0</v>
      </c>
      <c r="CJ167" s="5">
        <f t="shared" si="236"/>
        <v>0</v>
      </c>
      <c r="CK167" s="5">
        <f t="shared" si="237"/>
        <v>0</v>
      </c>
      <c r="CM167" s="3">
        <f t="shared" si="238"/>
        <v>0</v>
      </c>
      <c r="CN167" s="3">
        <f t="shared" si="225"/>
      </c>
      <c r="CO167" s="5">
        <f t="shared" si="239"/>
      </c>
      <c r="CQ167" s="8">
        <f t="shared" si="226"/>
      </c>
      <c r="CR167" s="5">
        <f t="shared" si="227"/>
      </c>
    </row>
    <row r="168" spans="1:96" ht="12.75">
      <c r="A168" s="88">
        <v>159</v>
      </c>
      <c r="B168" s="9">
        <f t="shared" si="189"/>
      </c>
      <c r="C168" s="9">
        <f t="shared" si="228"/>
      </c>
      <c r="D168" s="9">
        <f t="shared" si="190"/>
      </c>
      <c r="E168" s="89">
        <f t="shared" si="191"/>
      </c>
      <c r="F168" s="90">
        <f t="shared" si="192"/>
      </c>
      <c r="G168" s="29"/>
      <c r="H168" s="32"/>
      <c r="I168" s="29"/>
      <c r="J168" s="35"/>
      <c r="K168" s="39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40"/>
      <c r="AU168" s="91">
        <f t="shared" si="193"/>
        <v>0</v>
      </c>
      <c r="AV168" s="92">
        <f t="shared" si="194"/>
      </c>
      <c r="AW168" s="92">
        <f t="shared" si="195"/>
      </c>
      <c r="AX168" s="92">
        <f t="shared" si="196"/>
      </c>
      <c r="AY168" s="23"/>
      <c r="AZ168" s="93">
        <f t="shared" si="197"/>
        <v>0</v>
      </c>
      <c r="BB168" s="5">
        <f t="shared" si="198"/>
        <v>0</v>
      </c>
      <c r="BC168" s="5">
        <f t="shared" si="199"/>
        <v>0</v>
      </c>
      <c r="BD168" s="5">
        <f t="shared" si="200"/>
        <v>0</v>
      </c>
      <c r="BE168" s="5">
        <f t="shared" si="201"/>
        <v>0</v>
      </c>
      <c r="BF168" s="5">
        <f t="shared" si="202"/>
        <v>0</v>
      </c>
      <c r="BG168" s="5">
        <f t="shared" si="203"/>
        <v>0</v>
      </c>
      <c r="BH168" s="5">
        <f t="shared" si="204"/>
        <v>0</v>
      </c>
      <c r="BI168" s="5">
        <f t="shared" si="205"/>
        <v>0</v>
      </c>
      <c r="BJ168" s="5">
        <f t="shared" si="206"/>
        <v>0</v>
      </c>
      <c r="BK168" s="5">
        <f t="shared" si="207"/>
        <v>0</v>
      </c>
      <c r="BL168" s="5">
        <f t="shared" si="208"/>
        <v>0</v>
      </c>
      <c r="BM168" s="5">
        <f t="shared" si="209"/>
        <v>0</v>
      </c>
      <c r="BN168" s="5">
        <f t="shared" si="210"/>
        <v>0</v>
      </c>
      <c r="BO168" s="5">
        <f t="shared" si="211"/>
        <v>0</v>
      </c>
      <c r="BP168" s="5">
        <f t="shared" si="212"/>
        <v>0</v>
      </c>
      <c r="BQ168" s="5">
        <f t="shared" si="213"/>
        <v>0</v>
      </c>
      <c r="BR168" s="5">
        <f t="shared" si="214"/>
        <v>0</v>
      </c>
      <c r="BS168" s="5">
        <f t="shared" si="215"/>
        <v>0</v>
      </c>
      <c r="BT168" s="5">
        <f t="shared" si="216"/>
        <v>0</v>
      </c>
      <c r="BU168" s="5">
        <f t="shared" si="217"/>
        <v>0</v>
      </c>
      <c r="BV168" s="5">
        <f t="shared" si="218"/>
        <v>0</v>
      </c>
      <c r="BW168" s="5">
        <f t="shared" si="219"/>
        <v>0</v>
      </c>
      <c r="BX168" s="5">
        <f t="shared" si="220"/>
        <v>0</v>
      </c>
      <c r="BY168" s="5">
        <f t="shared" si="221"/>
        <v>0</v>
      </c>
      <c r="BZ168" s="5">
        <f t="shared" si="222"/>
        <v>0</v>
      </c>
      <c r="CA168" s="5">
        <f t="shared" si="223"/>
        <v>0</v>
      </c>
      <c r="CB168" s="5">
        <f t="shared" si="224"/>
        <v>0</v>
      </c>
      <c r="CC168" s="5">
        <f t="shared" si="229"/>
        <v>0</v>
      </c>
      <c r="CD168" s="5">
        <f t="shared" si="230"/>
        <v>0</v>
      </c>
      <c r="CE168" s="5">
        <f t="shared" si="231"/>
        <v>0</v>
      </c>
      <c r="CF168" s="5">
        <f t="shared" si="232"/>
        <v>0</v>
      </c>
      <c r="CG168" s="5">
        <f t="shared" si="233"/>
        <v>0</v>
      </c>
      <c r="CH168" s="5">
        <f t="shared" si="234"/>
        <v>0</v>
      </c>
      <c r="CI168" s="5">
        <f t="shared" si="235"/>
        <v>0</v>
      </c>
      <c r="CJ168" s="5">
        <f t="shared" si="236"/>
        <v>0</v>
      </c>
      <c r="CK168" s="5">
        <f t="shared" si="237"/>
        <v>0</v>
      </c>
      <c r="CM168" s="3">
        <f t="shared" si="238"/>
        <v>0</v>
      </c>
      <c r="CN168" s="3">
        <f t="shared" si="225"/>
      </c>
      <c r="CO168" s="5">
        <f t="shared" si="239"/>
      </c>
      <c r="CQ168" s="8">
        <f t="shared" si="226"/>
      </c>
      <c r="CR168" s="5">
        <f t="shared" si="227"/>
      </c>
    </row>
    <row r="169" spans="1:96" ht="12.75">
      <c r="A169" s="88">
        <v>160</v>
      </c>
      <c r="B169" s="9">
        <f t="shared" si="189"/>
      </c>
      <c r="C169" s="9">
        <f t="shared" si="228"/>
      </c>
      <c r="D169" s="9">
        <f t="shared" si="190"/>
      </c>
      <c r="E169" s="89">
        <f t="shared" si="191"/>
      </c>
      <c r="F169" s="90">
        <f t="shared" si="192"/>
      </c>
      <c r="G169" s="29"/>
      <c r="H169" s="32"/>
      <c r="I169" s="29"/>
      <c r="J169" s="35"/>
      <c r="K169" s="39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40"/>
      <c r="AU169" s="91">
        <f t="shared" si="193"/>
        <v>0</v>
      </c>
      <c r="AV169" s="92">
        <f t="shared" si="194"/>
      </c>
      <c r="AW169" s="92">
        <f t="shared" si="195"/>
      </c>
      <c r="AX169" s="92">
        <f t="shared" si="196"/>
      </c>
      <c r="AY169" s="23"/>
      <c r="AZ169" s="93">
        <f t="shared" si="197"/>
        <v>0</v>
      </c>
      <c r="BB169" s="5">
        <f t="shared" si="198"/>
        <v>0</v>
      </c>
      <c r="BC169" s="5">
        <f t="shared" si="199"/>
        <v>0</v>
      </c>
      <c r="BD169" s="5">
        <f t="shared" si="200"/>
        <v>0</v>
      </c>
      <c r="BE169" s="5">
        <f t="shared" si="201"/>
        <v>0</v>
      </c>
      <c r="BF169" s="5">
        <f t="shared" si="202"/>
        <v>0</v>
      </c>
      <c r="BG169" s="5">
        <f t="shared" si="203"/>
        <v>0</v>
      </c>
      <c r="BH169" s="5">
        <f t="shared" si="204"/>
        <v>0</v>
      </c>
      <c r="BI169" s="5">
        <f t="shared" si="205"/>
        <v>0</v>
      </c>
      <c r="BJ169" s="5">
        <f t="shared" si="206"/>
        <v>0</v>
      </c>
      <c r="BK169" s="5">
        <f t="shared" si="207"/>
        <v>0</v>
      </c>
      <c r="BL169" s="5">
        <f t="shared" si="208"/>
        <v>0</v>
      </c>
      <c r="BM169" s="5">
        <f t="shared" si="209"/>
        <v>0</v>
      </c>
      <c r="BN169" s="5">
        <f t="shared" si="210"/>
        <v>0</v>
      </c>
      <c r="BO169" s="5">
        <f t="shared" si="211"/>
        <v>0</v>
      </c>
      <c r="BP169" s="5">
        <f t="shared" si="212"/>
        <v>0</v>
      </c>
      <c r="BQ169" s="5">
        <f t="shared" si="213"/>
        <v>0</v>
      </c>
      <c r="BR169" s="5">
        <f t="shared" si="214"/>
        <v>0</v>
      </c>
      <c r="BS169" s="5">
        <f t="shared" si="215"/>
        <v>0</v>
      </c>
      <c r="BT169" s="5">
        <f t="shared" si="216"/>
        <v>0</v>
      </c>
      <c r="BU169" s="5">
        <f t="shared" si="217"/>
        <v>0</v>
      </c>
      <c r="BV169" s="5">
        <f t="shared" si="218"/>
        <v>0</v>
      </c>
      <c r="BW169" s="5">
        <f t="shared" si="219"/>
        <v>0</v>
      </c>
      <c r="BX169" s="5">
        <f t="shared" si="220"/>
        <v>0</v>
      </c>
      <c r="BY169" s="5">
        <f t="shared" si="221"/>
        <v>0</v>
      </c>
      <c r="BZ169" s="5">
        <f t="shared" si="222"/>
        <v>0</v>
      </c>
      <c r="CA169" s="5">
        <f t="shared" si="223"/>
        <v>0</v>
      </c>
      <c r="CB169" s="5">
        <f t="shared" si="224"/>
        <v>0</v>
      </c>
      <c r="CC169" s="5">
        <f t="shared" si="229"/>
        <v>0</v>
      </c>
      <c r="CD169" s="5">
        <f t="shared" si="230"/>
        <v>0</v>
      </c>
      <c r="CE169" s="5">
        <f t="shared" si="231"/>
        <v>0</v>
      </c>
      <c r="CF169" s="5">
        <f t="shared" si="232"/>
        <v>0</v>
      </c>
      <c r="CG169" s="5">
        <f t="shared" si="233"/>
        <v>0</v>
      </c>
      <c r="CH169" s="5">
        <f t="shared" si="234"/>
        <v>0</v>
      </c>
      <c r="CI169" s="5">
        <f t="shared" si="235"/>
        <v>0</v>
      </c>
      <c r="CJ169" s="5">
        <f t="shared" si="236"/>
        <v>0</v>
      </c>
      <c r="CK169" s="5">
        <f t="shared" si="237"/>
        <v>0</v>
      </c>
      <c r="CM169" s="3">
        <f t="shared" si="238"/>
        <v>0</v>
      </c>
      <c r="CN169" s="3">
        <f t="shared" si="225"/>
      </c>
      <c r="CO169" s="5">
        <f t="shared" si="239"/>
      </c>
      <c r="CQ169" s="8">
        <f t="shared" si="226"/>
      </c>
      <c r="CR169" s="5">
        <f t="shared" si="227"/>
      </c>
    </row>
    <row r="170" spans="1:96" ht="12.75">
      <c r="A170" s="88">
        <v>161</v>
      </c>
      <c r="B170" s="9">
        <f aca="true" t="shared" si="240" ref="B170:B201">IF(ISNA(VLOOKUP($A170,Entries,8,FALSE)),"",IF(OR(VLOOKUP($A170,Entries,8,FALSE)="N/A",ISBLANK(VLOOKUP($A170,Entries,8,FALSE))),"A",PROPER((VLOOKUP($A170,Entries,8,FALSE)))))</f>
      </c>
      <c r="C170" s="9">
        <f t="shared" si="228"/>
      </c>
      <c r="D170" s="9">
        <f aca="true" t="shared" si="241" ref="D170:D201">IF(ISNA(VLOOKUP($A170,Entries,2,FALSE)),"",VLOOKUP($A170,Entries,2,FALSE))</f>
      </c>
      <c r="E170" s="89">
        <f aca="true" t="shared" si="242" ref="E170:E201">IF(ISNA(VLOOKUP($A170,Entries,4,FALSE)),"",TRIM(PROPER(CLEAN(VLOOKUP($A170,Entries,4,FALSE))))&amp;" "&amp;IF(ISNA(VLOOKUP($A170,Entries,5,FALSE)),"",PROPER(CLEAN(VLOOKUP($A170,Entries,5,FALSE)))))</f>
      </c>
      <c r="F170" s="90">
        <f aca="true" t="shared" si="243" ref="F170:F201">IF(OR($D170="Solo",$D170=""),"",TRIM(PROPER(CLEAN(VLOOKUP($A170,Entries,22,FALSE)))&amp;" "&amp;PROPER(CLEAN(VLOOKUP($A170,Entries,23,FALSE)))))</f>
      </c>
      <c r="G170" s="29"/>
      <c r="H170" s="32"/>
      <c r="I170" s="29"/>
      <c r="J170" s="35"/>
      <c r="K170" s="39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40"/>
      <c r="AU170" s="91">
        <f aca="true" t="shared" si="244" ref="AU170:AU201">SUM(BB170:CK170)</f>
        <v>0</v>
      </c>
      <c r="AV170" s="92">
        <f aca="true" t="shared" si="245" ref="AV170:AV201">IF(OR(G170="",H170="",I170="",J170=""),"",MOD(INT((($J170+$I170*60)-($H170+$G170*60))/60),12))</f>
      </c>
      <c r="AW170" s="92">
        <f aca="true" t="shared" si="246" ref="AW170:AW201">IF(OR(G170="",H170="",I170="",J170=""),"",MOD(($J170+$I170*60)-($H170+$G170*60),60))</f>
      </c>
      <c r="AX170" s="92">
        <f aca="true" t="shared" si="247" ref="AX170:AX201">IF(B170="","",IF(CO170&gt;MaxLateness,AU170,MIN(AU170,INDEX(Penalties,CO170+1,1))))</f>
      </c>
      <c r="AY170" s="23"/>
      <c r="AZ170" s="93">
        <f aca="true" t="shared" si="248" ref="AZ170:AZ201">IF(ISERROR(AU170-AX170+AY170),0,IF(CM170=0,0,AU170-AX170+AY170))</f>
        <v>0</v>
      </c>
      <c r="BB170" s="5">
        <f aca="true" t="shared" si="249" ref="BB170:BB201">IF($B170="",0,K170*INDEX(ControlValues,BB$9,CODE($B170)-64))</f>
        <v>0</v>
      </c>
      <c r="BC170" s="5">
        <f aca="true" t="shared" si="250" ref="BC170:BC201">IF($B170="",0,L170*INDEX(ControlValues,BC$9,CODE($B170)-64))</f>
        <v>0</v>
      </c>
      <c r="BD170" s="5">
        <f aca="true" t="shared" si="251" ref="BD170:BD201">IF($B170="",0,M170*INDEX(ControlValues,BD$9,CODE($B170)-64))</f>
        <v>0</v>
      </c>
      <c r="BE170" s="5">
        <f aca="true" t="shared" si="252" ref="BE170:BE201">IF($B170="",0,N170*INDEX(ControlValues,BE$9,CODE($B170)-64))</f>
        <v>0</v>
      </c>
      <c r="BF170" s="5">
        <f aca="true" t="shared" si="253" ref="BF170:BF201">IF($B170="",0,O170*INDEX(ControlValues,BF$9,CODE($B170)-64))</f>
        <v>0</v>
      </c>
      <c r="BG170" s="5">
        <f aca="true" t="shared" si="254" ref="BG170:BG201">IF($B170="",0,P170*INDEX(ControlValues,BG$9,CODE($B170)-64))</f>
        <v>0</v>
      </c>
      <c r="BH170" s="5">
        <f aca="true" t="shared" si="255" ref="BH170:BH201">IF($B170="",0,Q170*INDEX(ControlValues,BH$9,CODE($B170)-64))</f>
        <v>0</v>
      </c>
      <c r="BI170" s="5">
        <f aca="true" t="shared" si="256" ref="BI170:BI201">IF($B170="",0,R170*INDEX(ControlValues,BI$9,CODE($B170)-64))</f>
        <v>0</v>
      </c>
      <c r="BJ170" s="5">
        <f aca="true" t="shared" si="257" ref="BJ170:BJ201">IF($B170="",0,S170*INDEX(ControlValues,BJ$9,CODE($B170)-64))</f>
        <v>0</v>
      </c>
      <c r="BK170" s="5">
        <f aca="true" t="shared" si="258" ref="BK170:BK201">IF($B170="",0,T170*INDEX(ControlValues,BK$9,CODE($B170)-64))</f>
        <v>0</v>
      </c>
      <c r="BL170" s="5">
        <f aca="true" t="shared" si="259" ref="BL170:BL201">IF($B170="",0,U170*INDEX(ControlValues,BL$9,CODE($B170)-64))</f>
        <v>0</v>
      </c>
      <c r="BM170" s="5">
        <f aca="true" t="shared" si="260" ref="BM170:BM201">IF($B170="",0,V170*INDEX(ControlValues,BM$9,CODE($B170)-64))</f>
        <v>0</v>
      </c>
      <c r="BN170" s="5">
        <f aca="true" t="shared" si="261" ref="BN170:BN201">IF($B170="",0,W170*INDEX(ControlValues,BN$9,CODE($B170)-64))</f>
        <v>0</v>
      </c>
      <c r="BO170" s="5">
        <f aca="true" t="shared" si="262" ref="BO170:BO201">IF($B170="",0,X170*INDEX(ControlValues,BO$9,CODE($B170)-64))</f>
        <v>0</v>
      </c>
      <c r="BP170" s="5">
        <f aca="true" t="shared" si="263" ref="BP170:BP201">IF($B170="",0,Y170*INDEX(ControlValues,BP$9,CODE($B170)-64))</f>
        <v>0</v>
      </c>
      <c r="BQ170" s="5">
        <f aca="true" t="shared" si="264" ref="BQ170:BQ201">IF($B170="",0,Z170*INDEX(ControlValues,BQ$9,CODE($B170)-64))</f>
        <v>0</v>
      </c>
      <c r="BR170" s="5">
        <f aca="true" t="shared" si="265" ref="BR170:BR201">IF($B170="",0,AA170*INDEX(ControlValues,BR$9,CODE($B170)-64))</f>
        <v>0</v>
      </c>
      <c r="BS170" s="5">
        <f aca="true" t="shared" si="266" ref="BS170:BS201">IF($B170="",0,AB170*INDEX(ControlValues,BS$9,CODE($B170)-64))</f>
        <v>0</v>
      </c>
      <c r="BT170" s="5">
        <f aca="true" t="shared" si="267" ref="BT170:BT201">IF($B170="",0,AC170*INDEX(ControlValues,BT$9,CODE($B170)-64))</f>
        <v>0</v>
      </c>
      <c r="BU170" s="5">
        <f aca="true" t="shared" si="268" ref="BU170:BU201">IF($B170="",0,AD170*INDEX(ControlValues,BU$9,CODE($B170)-64))</f>
        <v>0</v>
      </c>
      <c r="BV170" s="5">
        <f aca="true" t="shared" si="269" ref="BV170:BV201">IF($B170="",0,AE170*INDEX(ControlValues,BV$9,CODE($B170)-64))</f>
        <v>0</v>
      </c>
      <c r="BW170" s="5">
        <f aca="true" t="shared" si="270" ref="BW170:BW201">IF($B170="",0,AF170*INDEX(ControlValues,BW$9,CODE($B170)-64))</f>
        <v>0</v>
      </c>
      <c r="BX170" s="5">
        <f aca="true" t="shared" si="271" ref="BX170:BX201">IF($B170="",0,AG170*INDEX(ControlValues,BX$9,CODE($B170)-64))</f>
        <v>0</v>
      </c>
      <c r="BY170" s="5">
        <f aca="true" t="shared" si="272" ref="BY170:BY201">IF($B170="",0,AH170*INDEX(ControlValues,BY$9,CODE($B170)-64))</f>
        <v>0</v>
      </c>
      <c r="BZ170" s="5">
        <f aca="true" t="shared" si="273" ref="BZ170:BZ201">IF($B170="",0,AI170*INDEX(ControlValues,BZ$9,CODE($B170)-64))</f>
        <v>0</v>
      </c>
      <c r="CA170" s="5">
        <f aca="true" t="shared" si="274" ref="CA170:CA201">IF($B170="",0,AJ170*INDEX(ControlValues,CA$9,CODE($B170)-64))</f>
        <v>0</v>
      </c>
      <c r="CB170" s="5">
        <f aca="true" t="shared" si="275" ref="CB170:CB201">IF($B170="",0,AK170*INDEX(ControlValues,CB$9,CODE($B170)-64))</f>
        <v>0</v>
      </c>
      <c r="CC170" s="5">
        <f t="shared" si="229"/>
        <v>0</v>
      </c>
      <c r="CD170" s="5">
        <f t="shared" si="230"/>
        <v>0</v>
      </c>
      <c r="CE170" s="5">
        <f t="shared" si="231"/>
        <v>0</v>
      </c>
      <c r="CF170" s="5">
        <f t="shared" si="232"/>
        <v>0</v>
      </c>
      <c r="CG170" s="5">
        <f t="shared" si="233"/>
        <v>0</v>
      </c>
      <c r="CH170" s="5">
        <f t="shared" si="234"/>
        <v>0</v>
      </c>
      <c r="CI170" s="5">
        <f t="shared" si="235"/>
        <v>0</v>
      </c>
      <c r="CJ170" s="5">
        <f t="shared" si="236"/>
        <v>0</v>
      </c>
      <c r="CK170" s="5">
        <f t="shared" si="237"/>
        <v>0</v>
      </c>
      <c r="CM170" s="3">
        <f t="shared" si="238"/>
        <v>0</v>
      </c>
      <c r="CN170" s="3">
        <f aca="true" t="shared" si="276" ref="CN170:CN201">IF(D170="","",(INDEX(TimeLimitMins,1,CODE($B170)-64)+60*INDEX(TimeLimitHours,1,CODE($B170)-64)))</f>
      </c>
      <c r="CO170" s="5">
        <f t="shared" si="239"/>
      </c>
      <c r="CQ170" s="8">
        <f aca="true" t="shared" si="277" ref="CQ170:CQ201">IF(ISNA(VLOOKUP($A170,Entries,4,FALSE)),"",TRIM(CLEAN(VLOOKUP($A170,Entries,3,FALSE))))</f>
      </c>
      <c r="CR170" s="5">
        <f aca="true" t="shared" si="278" ref="CR170:CR201">IF(OR($D170="Solo",$D170=""),"",TRIM((CLEAN(VLOOKUP($A170,Entries,24,FALSE)))))</f>
      </c>
    </row>
    <row r="171" spans="1:96" ht="12.75">
      <c r="A171" s="88">
        <v>162</v>
      </c>
      <c r="B171" s="9">
        <f t="shared" si="240"/>
      </c>
      <c r="C171" s="9">
        <f aca="true" t="shared" si="279" ref="C171:C202">IF(ISNA(VLOOKUP(A171,Entries,9,FALSE)),"",VLOOKUP(A171,Entries,9,FALSE))</f>
      </c>
      <c r="D171" s="9">
        <f t="shared" si="241"/>
      </c>
      <c r="E171" s="89">
        <f t="shared" si="242"/>
      </c>
      <c r="F171" s="90">
        <f t="shared" si="243"/>
      </c>
      <c r="G171" s="29"/>
      <c r="H171" s="32"/>
      <c r="I171" s="29"/>
      <c r="J171" s="35"/>
      <c r="K171" s="39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40"/>
      <c r="AU171" s="91">
        <f t="shared" si="244"/>
        <v>0</v>
      </c>
      <c r="AV171" s="92">
        <f t="shared" si="245"/>
      </c>
      <c r="AW171" s="92">
        <f t="shared" si="246"/>
      </c>
      <c r="AX171" s="92">
        <f t="shared" si="247"/>
      </c>
      <c r="AY171" s="23"/>
      <c r="AZ171" s="93">
        <f t="shared" si="248"/>
        <v>0</v>
      </c>
      <c r="BB171" s="5">
        <f t="shared" si="249"/>
        <v>0</v>
      </c>
      <c r="BC171" s="5">
        <f t="shared" si="250"/>
        <v>0</v>
      </c>
      <c r="BD171" s="5">
        <f t="shared" si="251"/>
        <v>0</v>
      </c>
      <c r="BE171" s="5">
        <f t="shared" si="252"/>
        <v>0</v>
      </c>
      <c r="BF171" s="5">
        <f t="shared" si="253"/>
        <v>0</v>
      </c>
      <c r="BG171" s="5">
        <f t="shared" si="254"/>
        <v>0</v>
      </c>
      <c r="BH171" s="5">
        <f t="shared" si="255"/>
        <v>0</v>
      </c>
      <c r="BI171" s="5">
        <f t="shared" si="256"/>
        <v>0</v>
      </c>
      <c r="BJ171" s="5">
        <f t="shared" si="257"/>
        <v>0</v>
      </c>
      <c r="BK171" s="5">
        <f t="shared" si="258"/>
        <v>0</v>
      </c>
      <c r="BL171" s="5">
        <f t="shared" si="259"/>
        <v>0</v>
      </c>
      <c r="BM171" s="5">
        <f t="shared" si="260"/>
        <v>0</v>
      </c>
      <c r="BN171" s="5">
        <f t="shared" si="261"/>
        <v>0</v>
      </c>
      <c r="BO171" s="5">
        <f t="shared" si="262"/>
        <v>0</v>
      </c>
      <c r="BP171" s="5">
        <f t="shared" si="263"/>
        <v>0</v>
      </c>
      <c r="BQ171" s="5">
        <f t="shared" si="264"/>
        <v>0</v>
      </c>
      <c r="BR171" s="5">
        <f t="shared" si="265"/>
        <v>0</v>
      </c>
      <c r="BS171" s="5">
        <f t="shared" si="266"/>
        <v>0</v>
      </c>
      <c r="BT171" s="5">
        <f t="shared" si="267"/>
        <v>0</v>
      </c>
      <c r="BU171" s="5">
        <f t="shared" si="268"/>
        <v>0</v>
      </c>
      <c r="BV171" s="5">
        <f t="shared" si="269"/>
        <v>0</v>
      </c>
      <c r="BW171" s="5">
        <f t="shared" si="270"/>
        <v>0</v>
      </c>
      <c r="BX171" s="5">
        <f t="shared" si="271"/>
        <v>0</v>
      </c>
      <c r="BY171" s="5">
        <f t="shared" si="272"/>
        <v>0</v>
      </c>
      <c r="BZ171" s="5">
        <f t="shared" si="273"/>
        <v>0</v>
      </c>
      <c r="CA171" s="5">
        <f t="shared" si="274"/>
        <v>0</v>
      </c>
      <c r="CB171" s="5">
        <f t="shared" si="275"/>
        <v>0</v>
      </c>
      <c r="CC171" s="5">
        <f t="shared" si="229"/>
        <v>0</v>
      </c>
      <c r="CD171" s="5">
        <f t="shared" si="230"/>
        <v>0</v>
      </c>
      <c r="CE171" s="5">
        <f t="shared" si="231"/>
        <v>0</v>
      </c>
      <c r="CF171" s="5">
        <f t="shared" si="232"/>
        <v>0</v>
      </c>
      <c r="CG171" s="5">
        <f t="shared" si="233"/>
        <v>0</v>
      </c>
      <c r="CH171" s="5">
        <f t="shared" si="234"/>
        <v>0</v>
      </c>
      <c r="CI171" s="5">
        <f t="shared" si="235"/>
        <v>0</v>
      </c>
      <c r="CJ171" s="5">
        <f t="shared" si="236"/>
        <v>0</v>
      </c>
      <c r="CK171" s="5">
        <f t="shared" si="237"/>
        <v>0</v>
      </c>
      <c r="CM171" s="3">
        <f t="shared" si="238"/>
        <v>0</v>
      </c>
      <c r="CN171" s="3">
        <f t="shared" si="276"/>
      </c>
      <c r="CO171" s="5">
        <f t="shared" si="239"/>
      </c>
      <c r="CQ171" s="8">
        <f t="shared" si="277"/>
      </c>
      <c r="CR171" s="5">
        <f t="shared" si="278"/>
      </c>
    </row>
    <row r="172" spans="1:96" ht="12.75">
      <c r="A172" s="88">
        <v>163</v>
      </c>
      <c r="B172" s="9">
        <f t="shared" si="240"/>
      </c>
      <c r="C172" s="9">
        <f t="shared" si="279"/>
      </c>
      <c r="D172" s="9">
        <f t="shared" si="241"/>
      </c>
      <c r="E172" s="89">
        <f t="shared" si="242"/>
      </c>
      <c r="F172" s="90">
        <f t="shared" si="243"/>
      </c>
      <c r="G172" s="29"/>
      <c r="H172" s="32"/>
      <c r="I172" s="29"/>
      <c r="J172" s="35"/>
      <c r="K172" s="39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40"/>
      <c r="AU172" s="91">
        <f t="shared" si="244"/>
        <v>0</v>
      </c>
      <c r="AV172" s="92">
        <f t="shared" si="245"/>
      </c>
      <c r="AW172" s="92">
        <f t="shared" si="246"/>
      </c>
      <c r="AX172" s="92">
        <f t="shared" si="247"/>
      </c>
      <c r="AY172" s="23"/>
      <c r="AZ172" s="93">
        <f t="shared" si="248"/>
        <v>0</v>
      </c>
      <c r="BB172" s="5">
        <f t="shared" si="249"/>
        <v>0</v>
      </c>
      <c r="BC172" s="5">
        <f t="shared" si="250"/>
        <v>0</v>
      </c>
      <c r="BD172" s="5">
        <f t="shared" si="251"/>
        <v>0</v>
      </c>
      <c r="BE172" s="5">
        <f t="shared" si="252"/>
        <v>0</v>
      </c>
      <c r="BF172" s="5">
        <f t="shared" si="253"/>
        <v>0</v>
      </c>
      <c r="BG172" s="5">
        <f t="shared" si="254"/>
        <v>0</v>
      </c>
      <c r="BH172" s="5">
        <f t="shared" si="255"/>
        <v>0</v>
      </c>
      <c r="BI172" s="5">
        <f t="shared" si="256"/>
        <v>0</v>
      </c>
      <c r="BJ172" s="5">
        <f t="shared" si="257"/>
        <v>0</v>
      </c>
      <c r="BK172" s="5">
        <f t="shared" si="258"/>
        <v>0</v>
      </c>
      <c r="BL172" s="5">
        <f t="shared" si="259"/>
        <v>0</v>
      </c>
      <c r="BM172" s="5">
        <f t="shared" si="260"/>
        <v>0</v>
      </c>
      <c r="BN172" s="5">
        <f t="shared" si="261"/>
        <v>0</v>
      </c>
      <c r="BO172" s="5">
        <f t="shared" si="262"/>
        <v>0</v>
      </c>
      <c r="BP172" s="5">
        <f t="shared" si="263"/>
        <v>0</v>
      </c>
      <c r="BQ172" s="5">
        <f t="shared" si="264"/>
        <v>0</v>
      </c>
      <c r="BR172" s="5">
        <f t="shared" si="265"/>
        <v>0</v>
      </c>
      <c r="BS172" s="5">
        <f t="shared" si="266"/>
        <v>0</v>
      </c>
      <c r="BT172" s="5">
        <f t="shared" si="267"/>
        <v>0</v>
      </c>
      <c r="BU172" s="5">
        <f t="shared" si="268"/>
        <v>0</v>
      </c>
      <c r="BV172" s="5">
        <f t="shared" si="269"/>
        <v>0</v>
      </c>
      <c r="BW172" s="5">
        <f t="shared" si="270"/>
        <v>0</v>
      </c>
      <c r="BX172" s="5">
        <f t="shared" si="271"/>
        <v>0</v>
      </c>
      <c r="BY172" s="5">
        <f t="shared" si="272"/>
        <v>0</v>
      </c>
      <c r="BZ172" s="5">
        <f t="shared" si="273"/>
        <v>0</v>
      </c>
      <c r="CA172" s="5">
        <f t="shared" si="274"/>
        <v>0</v>
      </c>
      <c r="CB172" s="5">
        <f t="shared" si="275"/>
        <v>0</v>
      </c>
      <c r="CC172" s="5">
        <f t="shared" si="229"/>
        <v>0</v>
      </c>
      <c r="CD172" s="5">
        <f t="shared" si="230"/>
        <v>0</v>
      </c>
      <c r="CE172" s="5">
        <f t="shared" si="231"/>
        <v>0</v>
      </c>
      <c r="CF172" s="5">
        <f t="shared" si="232"/>
        <v>0</v>
      </c>
      <c r="CG172" s="5">
        <f t="shared" si="233"/>
        <v>0</v>
      </c>
      <c r="CH172" s="5">
        <f t="shared" si="234"/>
        <v>0</v>
      </c>
      <c r="CI172" s="5">
        <f t="shared" si="235"/>
        <v>0</v>
      </c>
      <c r="CJ172" s="5">
        <f t="shared" si="236"/>
        <v>0</v>
      </c>
      <c r="CK172" s="5">
        <f t="shared" si="237"/>
        <v>0</v>
      </c>
      <c r="CM172" s="3">
        <f t="shared" si="238"/>
        <v>0</v>
      </c>
      <c r="CN172" s="3">
        <f t="shared" si="276"/>
      </c>
      <c r="CO172" s="5">
        <f t="shared" si="239"/>
      </c>
      <c r="CQ172" s="8">
        <f t="shared" si="277"/>
      </c>
      <c r="CR172" s="5">
        <f t="shared" si="278"/>
      </c>
    </row>
    <row r="173" spans="1:96" ht="12.75">
      <c r="A173" s="88">
        <v>164</v>
      </c>
      <c r="B173" s="9">
        <f t="shared" si="240"/>
      </c>
      <c r="C173" s="9">
        <f t="shared" si="279"/>
      </c>
      <c r="D173" s="9">
        <f t="shared" si="241"/>
      </c>
      <c r="E173" s="89">
        <f t="shared" si="242"/>
      </c>
      <c r="F173" s="90">
        <f t="shared" si="243"/>
      </c>
      <c r="G173" s="29"/>
      <c r="H173" s="32"/>
      <c r="I173" s="29"/>
      <c r="J173" s="35"/>
      <c r="K173" s="39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40"/>
      <c r="AU173" s="91">
        <f t="shared" si="244"/>
        <v>0</v>
      </c>
      <c r="AV173" s="92">
        <f t="shared" si="245"/>
      </c>
      <c r="AW173" s="92">
        <f t="shared" si="246"/>
      </c>
      <c r="AX173" s="92">
        <f t="shared" si="247"/>
      </c>
      <c r="AY173" s="23"/>
      <c r="AZ173" s="93">
        <f t="shared" si="248"/>
        <v>0</v>
      </c>
      <c r="BB173" s="5">
        <f t="shared" si="249"/>
        <v>0</v>
      </c>
      <c r="BC173" s="5">
        <f t="shared" si="250"/>
        <v>0</v>
      </c>
      <c r="BD173" s="5">
        <f t="shared" si="251"/>
        <v>0</v>
      </c>
      <c r="BE173" s="5">
        <f t="shared" si="252"/>
        <v>0</v>
      </c>
      <c r="BF173" s="5">
        <f t="shared" si="253"/>
        <v>0</v>
      </c>
      <c r="BG173" s="5">
        <f t="shared" si="254"/>
        <v>0</v>
      </c>
      <c r="BH173" s="5">
        <f t="shared" si="255"/>
        <v>0</v>
      </c>
      <c r="BI173" s="5">
        <f t="shared" si="256"/>
        <v>0</v>
      </c>
      <c r="BJ173" s="5">
        <f t="shared" si="257"/>
        <v>0</v>
      </c>
      <c r="BK173" s="5">
        <f t="shared" si="258"/>
        <v>0</v>
      </c>
      <c r="BL173" s="5">
        <f t="shared" si="259"/>
        <v>0</v>
      </c>
      <c r="BM173" s="5">
        <f t="shared" si="260"/>
        <v>0</v>
      </c>
      <c r="BN173" s="5">
        <f t="shared" si="261"/>
        <v>0</v>
      </c>
      <c r="BO173" s="5">
        <f t="shared" si="262"/>
        <v>0</v>
      </c>
      <c r="BP173" s="5">
        <f t="shared" si="263"/>
        <v>0</v>
      </c>
      <c r="BQ173" s="5">
        <f t="shared" si="264"/>
        <v>0</v>
      </c>
      <c r="BR173" s="5">
        <f t="shared" si="265"/>
        <v>0</v>
      </c>
      <c r="BS173" s="5">
        <f t="shared" si="266"/>
        <v>0</v>
      </c>
      <c r="BT173" s="5">
        <f t="shared" si="267"/>
        <v>0</v>
      </c>
      <c r="BU173" s="5">
        <f t="shared" si="268"/>
        <v>0</v>
      </c>
      <c r="BV173" s="5">
        <f t="shared" si="269"/>
        <v>0</v>
      </c>
      <c r="BW173" s="5">
        <f t="shared" si="270"/>
        <v>0</v>
      </c>
      <c r="BX173" s="5">
        <f t="shared" si="271"/>
        <v>0</v>
      </c>
      <c r="BY173" s="5">
        <f t="shared" si="272"/>
        <v>0</v>
      </c>
      <c r="BZ173" s="5">
        <f t="shared" si="273"/>
        <v>0</v>
      </c>
      <c r="CA173" s="5">
        <f t="shared" si="274"/>
        <v>0</v>
      </c>
      <c r="CB173" s="5">
        <f t="shared" si="275"/>
        <v>0</v>
      </c>
      <c r="CC173" s="5">
        <f t="shared" si="229"/>
        <v>0</v>
      </c>
      <c r="CD173" s="5">
        <f t="shared" si="230"/>
        <v>0</v>
      </c>
      <c r="CE173" s="5">
        <f t="shared" si="231"/>
        <v>0</v>
      </c>
      <c r="CF173" s="5">
        <f t="shared" si="232"/>
        <v>0</v>
      </c>
      <c r="CG173" s="5">
        <f t="shared" si="233"/>
        <v>0</v>
      </c>
      <c r="CH173" s="5">
        <f t="shared" si="234"/>
        <v>0</v>
      </c>
      <c r="CI173" s="5">
        <f t="shared" si="235"/>
        <v>0</v>
      </c>
      <c r="CJ173" s="5">
        <f t="shared" si="236"/>
        <v>0</v>
      </c>
      <c r="CK173" s="5">
        <f t="shared" si="237"/>
        <v>0</v>
      </c>
      <c r="CM173" s="3">
        <f t="shared" si="238"/>
        <v>0</v>
      </c>
      <c r="CN173" s="3">
        <f t="shared" si="276"/>
      </c>
      <c r="CO173" s="5">
        <f t="shared" si="239"/>
      </c>
      <c r="CQ173" s="8">
        <f t="shared" si="277"/>
      </c>
      <c r="CR173" s="5">
        <f t="shared" si="278"/>
      </c>
    </row>
    <row r="174" spans="1:96" ht="12.75">
      <c r="A174" s="88">
        <v>165</v>
      </c>
      <c r="B174" s="9">
        <f t="shared" si="240"/>
      </c>
      <c r="C174" s="9">
        <f t="shared" si="279"/>
      </c>
      <c r="D174" s="9">
        <f t="shared" si="241"/>
      </c>
      <c r="E174" s="89">
        <f t="shared" si="242"/>
      </c>
      <c r="F174" s="90">
        <f t="shared" si="243"/>
      </c>
      <c r="G174" s="29"/>
      <c r="H174" s="32"/>
      <c r="I174" s="29"/>
      <c r="J174" s="35"/>
      <c r="K174" s="39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40"/>
      <c r="AU174" s="91">
        <f t="shared" si="244"/>
        <v>0</v>
      </c>
      <c r="AV174" s="92">
        <f t="shared" si="245"/>
      </c>
      <c r="AW174" s="92">
        <f t="shared" si="246"/>
      </c>
      <c r="AX174" s="92">
        <f t="shared" si="247"/>
      </c>
      <c r="AY174" s="23"/>
      <c r="AZ174" s="93">
        <f t="shared" si="248"/>
        <v>0</v>
      </c>
      <c r="BB174" s="5">
        <f t="shared" si="249"/>
        <v>0</v>
      </c>
      <c r="BC174" s="5">
        <f t="shared" si="250"/>
        <v>0</v>
      </c>
      <c r="BD174" s="5">
        <f t="shared" si="251"/>
        <v>0</v>
      </c>
      <c r="BE174" s="5">
        <f t="shared" si="252"/>
        <v>0</v>
      </c>
      <c r="BF174" s="5">
        <f t="shared" si="253"/>
        <v>0</v>
      </c>
      <c r="BG174" s="5">
        <f t="shared" si="254"/>
        <v>0</v>
      </c>
      <c r="BH174" s="5">
        <f t="shared" si="255"/>
        <v>0</v>
      </c>
      <c r="BI174" s="5">
        <f t="shared" si="256"/>
        <v>0</v>
      </c>
      <c r="BJ174" s="5">
        <f t="shared" si="257"/>
        <v>0</v>
      </c>
      <c r="BK174" s="5">
        <f t="shared" si="258"/>
        <v>0</v>
      </c>
      <c r="BL174" s="5">
        <f t="shared" si="259"/>
        <v>0</v>
      </c>
      <c r="BM174" s="5">
        <f t="shared" si="260"/>
        <v>0</v>
      </c>
      <c r="BN174" s="5">
        <f t="shared" si="261"/>
        <v>0</v>
      </c>
      <c r="BO174" s="5">
        <f t="shared" si="262"/>
        <v>0</v>
      </c>
      <c r="BP174" s="5">
        <f t="shared" si="263"/>
        <v>0</v>
      </c>
      <c r="BQ174" s="5">
        <f t="shared" si="264"/>
        <v>0</v>
      </c>
      <c r="BR174" s="5">
        <f t="shared" si="265"/>
        <v>0</v>
      </c>
      <c r="BS174" s="5">
        <f t="shared" si="266"/>
        <v>0</v>
      </c>
      <c r="BT174" s="5">
        <f t="shared" si="267"/>
        <v>0</v>
      </c>
      <c r="BU174" s="5">
        <f t="shared" si="268"/>
        <v>0</v>
      </c>
      <c r="BV174" s="5">
        <f t="shared" si="269"/>
        <v>0</v>
      </c>
      <c r="BW174" s="5">
        <f t="shared" si="270"/>
        <v>0</v>
      </c>
      <c r="BX174" s="5">
        <f t="shared" si="271"/>
        <v>0</v>
      </c>
      <c r="BY174" s="5">
        <f t="shared" si="272"/>
        <v>0</v>
      </c>
      <c r="BZ174" s="5">
        <f t="shared" si="273"/>
        <v>0</v>
      </c>
      <c r="CA174" s="5">
        <f t="shared" si="274"/>
        <v>0</v>
      </c>
      <c r="CB174" s="5">
        <f t="shared" si="275"/>
        <v>0</v>
      </c>
      <c r="CC174" s="5">
        <f t="shared" si="229"/>
        <v>0</v>
      </c>
      <c r="CD174" s="5">
        <f t="shared" si="230"/>
        <v>0</v>
      </c>
      <c r="CE174" s="5">
        <f t="shared" si="231"/>
        <v>0</v>
      </c>
      <c r="CF174" s="5">
        <f t="shared" si="232"/>
        <v>0</v>
      </c>
      <c r="CG174" s="5">
        <f t="shared" si="233"/>
        <v>0</v>
      </c>
      <c r="CH174" s="5">
        <f t="shared" si="234"/>
        <v>0</v>
      </c>
      <c r="CI174" s="5">
        <f t="shared" si="235"/>
        <v>0</v>
      </c>
      <c r="CJ174" s="5">
        <f t="shared" si="236"/>
        <v>0</v>
      </c>
      <c r="CK174" s="5">
        <f t="shared" si="237"/>
        <v>0</v>
      </c>
      <c r="CM174" s="3">
        <f t="shared" si="238"/>
        <v>0</v>
      </c>
      <c r="CN174" s="3">
        <f t="shared" si="276"/>
      </c>
      <c r="CO174" s="5">
        <f t="shared" si="239"/>
      </c>
      <c r="CQ174" s="8">
        <f t="shared" si="277"/>
      </c>
      <c r="CR174" s="5">
        <f t="shared" si="278"/>
      </c>
    </row>
    <row r="175" spans="1:96" ht="12.75">
      <c r="A175" s="88">
        <v>166</v>
      </c>
      <c r="B175" s="9">
        <f t="shared" si="240"/>
      </c>
      <c r="C175" s="9">
        <f t="shared" si="279"/>
      </c>
      <c r="D175" s="9">
        <f t="shared" si="241"/>
      </c>
      <c r="E175" s="89">
        <f t="shared" si="242"/>
      </c>
      <c r="F175" s="90">
        <f t="shared" si="243"/>
      </c>
      <c r="G175" s="29"/>
      <c r="H175" s="32"/>
      <c r="I175" s="29"/>
      <c r="J175" s="35"/>
      <c r="K175" s="39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40"/>
      <c r="AU175" s="91">
        <f t="shared" si="244"/>
        <v>0</v>
      </c>
      <c r="AV175" s="92">
        <f t="shared" si="245"/>
      </c>
      <c r="AW175" s="92">
        <f t="shared" si="246"/>
      </c>
      <c r="AX175" s="92">
        <f t="shared" si="247"/>
      </c>
      <c r="AY175" s="23"/>
      <c r="AZ175" s="93">
        <f t="shared" si="248"/>
        <v>0</v>
      </c>
      <c r="BB175" s="5">
        <f t="shared" si="249"/>
        <v>0</v>
      </c>
      <c r="BC175" s="5">
        <f t="shared" si="250"/>
        <v>0</v>
      </c>
      <c r="BD175" s="5">
        <f t="shared" si="251"/>
        <v>0</v>
      </c>
      <c r="BE175" s="5">
        <f t="shared" si="252"/>
        <v>0</v>
      </c>
      <c r="BF175" s="5">
        <f t="shared" si="253"/>
        <v>0</v>
      </c>
      <c r="BG175" s="5">
        <f t="shared" si="254"/>
        <v>0</v>
      </c>
      <c r="BH175" s="5">
        <f t="shared" si="255"/>
        <v>0</v>
      </c>
      <c r="BI175" s="5">
        <f t="shared" si="256"/>
        <v>0</v>
      </c>
      <c r="BJ175" s="5">
        <f t="shared" si="257"/>
        <v>0</v>
      </c>
      <c r="BK175" s="5">
        <f t="shared" si="258"/>
        <v>0</v>
      </c>
      <c r="BL175" s="5">
        <f t="shared" si="259"/>
        <v>0</v>
      </c>
      <c r="BM175" s="5">
        <f t="shared" si="260"/>
        <v>0</v>
      </c>
      <c r="BN175" s="5">
        <f t="shared" si="261"/>
        <v>0</v>
      </c>
      <c r="BO175" s="5">
        <f t="shared" si="262"/>
        <v>0</v>
      </c>
      <c r="BP175" s="5">
        <f t="shared" si="263"/>
        <v>0</v>
      </c>
      <c r="BQ175" s="5">
        <f t="shared" si="264"/>
        <v>0</v>
      </c>
      <c r="BR175" s="5">
        <f t="shared" si="265"/>
        <v>0</v>
      </c>
      <c r="BS175" s="5">
        <f t="shared" si="266"/>
        <v>0</v>
      </c>
      <c r="BT175" s="5">
        <f t="shared" si="267"/>
        <v>0</v>
      </c>
      <c r="BU175" s="5">
        <f t="shared" si="268"/>
        <v>0</v>
      </c>
      <c r="BV175" s="5">
        <f t="shared" si="269"/>
        <v>0</v>
      </c>
      <c r="BW175" s="5">
        <f t="shared" si="270"/>
        <v>0</v>
      </c>
      <c r="BX175" s="5">
        <f t="shared" si="271"/>
        <v>0</v>
      </c>
      <c r="BY175" s="5">
        <f t="shared" si="272"/>
        <v>0</v>
      </c>
      <c r="BZ175" s="5">
        <f t="shared" si="273"/>
        <v>0</v>
      </c>
      <c r="CA175" s="5">
        <f t="shared" si="274"/>
        <v>0</v>
      </c>
      <c r="CB175" s="5">
        <f t="shared" si="275"/>
        <v>0</v>
      </c>
      <c r="CC175" s="5">
        <f t="shared" si="229"/>
        <v>0</v>
      </c>
      <c r="CD175" s="5">
        <f t="shared" si="230"/>
        <v>0</v>
      </c>
      <c r="CE175" s="5">
        <f t="shared" si="231"/>
        <v>0</v>
      </c>
      <c r="CF175" s="5">
        <f t="shared" si="232"/>
        <v>0</v>
      </c>
      <c r="CG175" s="5">
        <f t="shared" si="233"/>
        <v>0</v>
      </c>
      <c r="CH175" s="5">
        <f t="shared" si="234"/>
        <v>0</v>
      </c>
      <c r="CI175" s="5">
        <f t="shared" si="235"/>
        <v>0</v>
      </c>
      <c r="CJ175" s="5">
        <f t="shared" si="236"/>
        <v>0</v>
      </c>
      <c r="CK175" s="5">
        <f t="shared" si="237"/>
        <v>0</v>
      </c>
      <c r="CM175" s="3">
        <f t="shared" si="238"/>
        <v>0</v>
      </c>
      <c r="CN175" s="3">
        <f t="shared" si="276"/>
      </c>
      <c r="CO175" s="5">
        <f t="shared" si="239"/>
      </c>
      <c r="CQ175" s="8">
        <f t="shared" si="277"/>
      </c>
      <c r="CR175" s="5">
        <f t="shared" si="278"/>
      </c>
    </row>
    <row r="176" spans="1:96" ht="12.75">
      <c r="A176" s="88">
        <v>167</v>
      </c>
      <c r="B176" s="9">
        <f t="shared" si="240"/>
      </c>
      <c r="C176" s="9">
        <f t="shared" si="279"/>
      </c>
      <c r="D176" s="9">
        <f t="shared" si="241"/>
      </c>
      <c r="E176" s="89">
        <f t="shared" si="242"/>
      </c>
      <c r="F176" s="90">
        <f t="shared" si="243"/>
      </c>
      <c r="G176" s="29"/>
      <c r="H176" s="32"/>
      <c r="I176" s="29"/>
      <c r="J176" s="35"/>
      <c r="K176" s="39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40"/>
      <c r="AU176" s="91">
        <f t="shared" si="244"/>
        <v>0</v>
      </c>
      <c r="AV176" s="92">
        <f t="shared" si="245"/>
      </c>
      <c r="AW176" s="92">
        <f t="shared" si="246"/>
      </c>
      <c r="AX176" s="92">
        <f t="shared" si="247"/>
      </c>
      <c r="AY176" s="23"/>
      <c r="AZ176" s="93">
        <f t="shared" si="248"/>
        <v>0</v>
      </c>
      <c r="BB176" s="5">
        <f t="shared" si="249"/>
        <v>0</v>
      </c>
      <c r="BC176" s="5">
        <f t="shared" si="250"/>
        <v>0</v>
      </c>
      <c r="BD176" s="5">
        <f t="shared" si="251"/>
        <v>0</v>
      </c>
      <c r="BE176" s="5">
        <f t="shared" si="252"/>
        <v>0</v>
      </c>
      <c r="BF176" s="5">
        <f t="shared" si="253"/>
        <v>0</v>
      </c>
      <c r="BG176" s="5">
        <f t="shared" si="254"/>
        <v>0</v>
      </c>
      <c r="BH176" s="5">
        <f t="shared" si="255"/>
        <v>0</v>
      </c>
      <c r="BI176" s="5">
        <f t="shared" si="256"/>
        <v>0</v>
      </c>
      <c r="BJ176" s="5">
        <f t="shared" si="257"/>
        <v>0</v>
      </c>
      <c r="BK176" s="5">
        <f t="shared" si="258"/>
        <v>0</v>
      </c>
      <c r="BL176" s="5">
        <f t="shared" si="259"/>
        <v>0</v>
      </c>
      <c r="BM176" s="5">
        <f t="shared" si="260"/>
        <v>0</v>
      </c>
      <c r="BN176" s="5">
        <f t="shared" si="261"/>
        <v>0</v>
      </c>
      <c r="BO176" s="5">
        <f t="shared" si="262"/>
        <v>0</v>
      </c>
      <c r="BP176" s="5">
        <f t="shared" si="263"/>
        <v>0</v>
      </c>
      <c r="BQ176" s="5">
        <f t="shared" si="264"/>
        <v>0</v>
      </c>
      <c r="BR176" s="5">
        <f t="shared" si="265"/>
        <v>0</v>
      </c>
      <c r="BS176" s="5">
        <f t="shared" si="266"/>
        <v>0</v>
      </c>
      <c r="BT176" s="5">
        <f t="shared" si="267"/>
        <v>0</v>
      </c>
      <c r="BU176" s="5">
        <f t="shared" si="268"/>
        <v>0</v>
      </c>
      <c r="BV176" s="5">
        <f t="shared" si="269"/>
        <v>0</v>
      </c>
      <c r="BW176" s="5">
        <f t="shared" si="270"/>
        <v>0</v>
      </c>
      <c r="BX176" s="5">
        <f t="shared" si="271"/>
        <v>0</v>
      </c>
      <c r="BY176" s="5">
        <f t="shared" si="272"/>
        <v>0</v>
      </c>
      <c r="BZ176" s="5">
        <f t="shared" si="273"/>
        <v>0</v>
      </c>
      <c r="CA176" s="5">
        <f t="shared" si="274"/>
        <v>0</v>
      </c>
      <c r="CB176" s="5">
        <f t="shared" si="275"/>
        <v>0</v>
      </c>
      <c r="CC176" s="5">
        <f t="shared" si="229"/>
        <v>0</v>
      </c>
      <c r="CD176" s="5">
        <f t="shared" si="230"/>
        <v>0</v>
      </c>
      <c r="CE176" s="5">
        <f t="shared" si="231"/>
        <v>0</v>
      </c>
      <c r="CF176" s="5">
        <f t="shared" si="232"/>
        <v>0</v>
      </c>
      <c r="CG176" s="5">
        <f t="shared" si="233"/>
        <v>0</v>
      </c>
      <c r="CH176" s="5">
        <f t="shared" si="234"/>
        <v>0</v>
      </c>
      <c r="CI176" s="5">
        <f t="shared" si="235"/>
        <v>0</v>
      </c>
      <c r="CJ176" s="5">
        <f t="shared" si="236"/>
        <v>0</v>
      </c>
      <c r="CK176" s="5">
        <f t="shared" si="237"/>
        <v>0</v>
      </c>
      <c r="CM176" s="3">
        <f t="shared" si="238"/>
        <v>0</v>
      </c>
      <c r="CN176" s="3">
        <f t="shared" si="276"/>
      </c>
      <c r="CO176" s="5">
        <f t="shared" si="239"/>
      </c>
      <c r="CQ176" s="8">
        <f t="shared" si="277"/>
      </c>
      <c r="CR176" s="5">
        <f t="shared" si="278"/>
      </c>
    </row>
    <row r="177" spans="1:96" ht="12.75">
      <c r="A177" s="88">
        <v>168</v>
      </c>
      <c r="B177" s="9">
        <f t="shared" si="240"/>
      </c>
      <c r="C177" s="9">
        <f t="shared" si="279"/>
      </c>
      <c r="D177" s="9">
        <f t="shared" si="241"/>
      </c>
      <c r="E177" s="89">
        <f t="shared" si="242"/>
      </c>
      <c r="F177" s="90">
        <f t="shared" si="243"/>
      </c>
      <c r="G177" s="29"/>
      <c r="H177" s="32"/>
      <c r="I177" s="29"/>
      <c r="J177" s="35"/>
      <c r="K177" s="39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40"/>
      <c r="AU177" s="91">
        <f t="shared" si="244"/>
        <v>0</v>
      </c>
      <c r="AV177" s="92">
        <f t="shared" si="245"/>
      </c>
      <c r="AW177" s="92">
        <f t="shared" si="246"/>
      </c>
      <c r="AX177" s="92">
        <f t="shared" si="247"/>
      </c>
      <c r="AY177" s="23"/>
      <c r="AZ177" s="93">
        <f t="shared" si="248"/>
        <v>0</v>
      </c>
      <c r="BB177" s="5">
        <f t="shared" si="249"/>
        <v>0</v>
      </c>
      <c r="BC177" s="5">
        <f t="shared" si="250"/>
        <v>0</v>
      </c>
      <c r="BD177" s="5">
        <f t="shared" si="251"/>
        <v>0</v>
      </c>
      <c r="BE177" s="5">
        <f t="shared" si="252"/>
        <v>0</v>
      </c>
      <c r="BF177" s="5">
        <f t="shared" si="253"/>
        <v>0</v>
      </c>
      <c r="BG177" s="5">
        <f t="shared" si="254"/>
        <v>0</v>
      </c>
      <c r="BH177" s="5">
        <f t="shared" si="255"/>
        <v>0</v>
      </c>
      <c r="BI177" s="5">
        <f t="shared" si="256"/>
        <v>0</v>
      </c>
      <c r="BJ177" s="5">
        <f t="shared" si="257"/>
        <v>0</v>
      </c>
      <c r="BK177" s="5">
        <f t="shared" si="258"/>
        <v>0</v>
      </c>
      <c r="BL177" s="5">
        <f t="shared" si="259"/>
        <v>0</v>
      </c>
      <c r="BM177" s="5">
        <f t="shared" si="260"/>
        <v>0</v>
      </c>
      <c r="BN177" s="5">
        <f t="shared" si="261"/>
        <v>0</v>
      </c>
      <c r="BO177" s="5">
        <f t="shared" si="262"/>
        <v>0</v>
      </c>
      <c r="BP177" s="5">
        <f t="shared" si="263"/>
        <v>0</v>
      </c>
      <c r="BQ177" s="5">
        <f t="shared" si="264"/>
        <v>0</v>
      </c>
      <c r="BR177" s="5">
        <f t="shared" si="265"/>
        <v>0</v>
      </c>
      <c r="BS177" s="5">
        <f t="shared" si="266"/>
        <v>0</v>
      </c>
      <c r="BT177" s="5">
        <f t="shared" si="267"/>
        <v>0</v>
      </c>
      <c r="BU177" s="5">
        <f t="shared" si="268"/>
        <v>0</v>
      </c>
      <c r="BV177" s="5">
        <f t="shared" si="269"/>
        <v>0</v>
      </c>
      <c r="BW177" s="5">
        <f t="shared" si="270"/>
        <v>0</v>
      </c>
      <c r="BX177" s="5">
        <f t="shared" si="271"/>
        <v>0</v>
      </c>
      <c r="BY177" s="5">
        <f t="shared" si="272"/>
        <v>0</v>
      </c>
      <c r="BZ177" s="5">
        <f t="shared" si="273"/>
        <v>0</v>
      </c>
      <c r="CA177" s="5">
        <f t="shared" si="274"/>
        <v>0</v>
      </c>
      <c r="CB177" s="5">
        <f t="shared" si="275"/>
        <v>0</v>
      </c>
      <c r="CC177" s="5">
        <f t="shared" si="229"/>
        <v>0</v>
      </c>
      <c r="CD177" s="5">
        <f t="shared" si="230"/>
        <v>0</v>
      </c>
      <c r="CE177" s="5">
        <f t="shared" si="231"/>
        <v>0</v>
      </c>
      <c r="CF177" s="5">
        <f t="shared" si="232"/>
        <v>0</v>
      </c>
      <c r="CG177" s="5">
        <f t="shared" si="233"/>
        <v>0</v>
      </c>
      <c r="CH177" s="5">
        <f t="shared" si="234"/>
        <v>0</v>
      </c>
      <c r="CI177" s="5">
        <f t="shared" si="235"/>
        <v>0</v>
      </c>
      <c r="CJ177" s="5">
        <f t="shared" si="236"/>
        <v>0</v>
      </c>
      <c r="CK177" s="5">
        <f t="shared" si="237"/>
        <v>0</v>
      </c>
      <c r="CM177" s="3">
        <f t="shared" si="238"/>
        <v>0</v>
      </c>
      <c r="CN177" s="3">
        <f t="shared" si="276"/>
      </c>
      <c r="CO177" s="5">
        <f t="shared" si="239"/>
      </c>
      <c r="CQ177" s="8">
        <f t="shared" si="277"/>
      </c>
      <c r="CR177" s="5">
        <f t="shared" si="278"/>
      </c>
    </row>
    <row r="178" spans="1:96" ht="12.75">
      <c r="A178" s="88">
        <v>169</v>
      </c>
      <c r="B178" s="9">
        <f t="shared" si="240"/>
      </c>
      <c r="C178" s="9">
        <f t="shared" si="279"/>
      </c>
      <c r="D178" s="9">
        <f t="shared" si="241"/>
      </c>
      <c r="E178" s="89">
        <f t="shared" si="242"/>
      </c>
      <c r="F178" s="90">
        <f t="shared" si="243"/>
      </c>
      <c r="G178" s="29"/>
      <c r="H178" s="32"/>
      <c r="I178" s="29"/>
      <c r="J178" s="35"/>
      <c r="K178" s="39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40"/>
      <c r="AU178" s="91">
        <f t="shared" si="244"/>
        <v>0</v>
      </c>
      <c r="AV178" s="92">
        <f t="shared" si="245"/>
      </c>
      <c r="AW178" s="92">
        <f t="shared" si="246"/>
      </c>
      <c r="AX178" s="92">
        <f t="shared" si="247"/>
      </c>
      <c r="AY178" s="23"/>
      <c r="AZ178" s="93">
        <f t="shared" si="248"/>
        <v>0</v>
      </c>
      <c r="BB178" s="5">
        <f t="shared" si="249"/>
        <v>0</v>
      </c>
      <c r="BC178" s="5">
        <f t="shared" si="250"/>
        <v>0</v>
      </c>
      <c r="BD178" s="5">
        <f t="shared" si="251"/>
        <v>0</v>
      </c>
      <c r="BE178" s="5">
        <f t="shared" si="252"/>
        <v>0</v>
      </c>
      <c r="BF178" s="5">
        <f t="shared" si="253"/>
        <v>0</v>
      </c>
      <c r="BG178" s="5">
        <f t="shared" si="254"/>
        <v>0</v>
      </c>
      <c r="BH178" s="5">
        <f t="shared" si="255"/>
        <v>0</v>
      </c>
      <c r="BI178" s="5">
        <f t="shared" si="256"/>
        <v>0</v>
      </c>
      <c r="BJ178" s="5">
        <f t="shared" si="257"/>
        <v>0</v>
      </c>
      <c r="BK178" s="5">
        <f t="shared" si="258"/>
        <v>0</v>
      </c>
      <c r="BL178" s="5">
        <f t="shared" si="259"/>
        <v>0</v>
      </c>
      <c r="BM178" s="5">
        <f t="shared" si="260"/>
        <v>0</v>
      </c>
      <c r="BN178" s="5">
        <f t="shared" si="261"/>
        <v>0</v>
      </c>
      <c r="BO178" s="5">
        <f t="shared" si="262"/>
        <v>0</v>
      </c>
      <c r="BP178" s="5">
        <f t="shared" si="263"/>
        <v>0</v>
      </c>
      <c r="BQ178" s="5">
        <f t="shared" si="264"/>
        <v>0</v>
      </c>
      <c r="BR178" s="5">
        <f t="shared" si="265"/>
        <v>0</v>
      </c>
      <c r="BS178" s="5">
        <f t="shared" si="266"/>
        <v>0</v>
      </c>
      <c r="BT178" s="5">
        <f t="shared" si="267"/>
        <v>0</v>
      </c>
      <c r="BU178" s="5">
        <f t="shared" si="268"/>
        <v>0</v>
      </c>
      <c r="BV178" s="5">
        <f t="shared" si="269"/>
        <v>0</v>
      </c>
      <c r="BW178" s="5">
        <f t="shared" si="270"/>
        <v>0</v>
      </c>
      <c r="BX178" s="5">
        <f t="shared" si="271"/>
        <v>0</v>
      </c>
      <c r="BY178" s="5">
        <f t="shared" si="272"/>
        <v>0</v>
      </c>
      <c r="BZ178" s="5">
        <f t="shared" si="273"/>
        <v>0</v>
      </c>
      <c r="CA178" s="5">
        <f t="shared" si="274"/>
        <v>0</v>
      </c>
      <c r="CB178" s="5">
        <f t="shared" si="275"/>
        <v>0</v>
      </c>
      <c r="CC178" s="5">
        <f t="shared" si="229"/>
        <v>0</v>
      </c>
      <c r="CD178" s="5">
        <f t="shared" si="230"/>
        <v>0</v>
      </c>
      <c r="CE178" s="5">
        <f t="shared" si="231"/>
        <v>0</v>
      </c>
      <c r="CF178" s="5">
        <f t="shared" si="232"/>
        <v>0</v>
      </c>
      <c r="CG178" s="5">
        <f t="shared" si="233"/>
        <v>0</v>
      </c>
      <c r="CH178" s="5">
        <f t="shared" si="234"/>
        <v>0</v>
      </c>
      <c r="CI178" s="5">
        <f t="shared" si="235"/>
        <v>0</v>
      </c>
      <c r="CJ178" s="5">
        <f t="shared" si="236"/>
        <v>0</v>
      </c>
      <c r="CK178" s="5">
        <f t="shared" si="237"/>
        <v>0</v>
      </c>
      <c r="CM178" s="3">
        <f t="shared" si="238"/>
        <v>0</v>
      </c>
      <c r="CN178" s="3">
        <f t="shared" si="276"/>
      </c>
      <c r="CO178" s="5">
        <f t="shared" si="239"/>
      </c>
      <c r="CQ178" s="8">
        <f t="shared" si="277"/>
      </c>
      <c r="CR178" s="5">
        <f t="shared" si="278"/>
      </c>
    </row>
    <row r="179" spans="1:96" ht="12.75">
      <c r="A179" s="88">
        <v>170</v>
      </c>
      <c r="B179" s="9">
        <f t="shared" si="240"/>
      </c>
      <c r="C179" s="9">
        <f t="shared" si="279"/>
      </c>
      <c r="D179" s="9">
        <f t="shared" si="241"/>
      </c>
      <c r="E179" s="89">
        <f t="shared" si="242"/>
      </c>
      <c r="F179" s="90">
        <f t="shared" si="243"/>
      </c>
      <c r="G179" s="29"/>
      <c r="H179" s="32"/>
      <c r="I179" s="29"/>
      <c r="J179" s="35"/>
      <c r="K179" s="39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40"/>
      <c r="AU179" s="91">
        <f t="shared" si="244"/>
        <v>0</v>
      </c>
      <c r="AV179" s="92">
        <f t="shared" si="245"/>
      </c>
      <c r="AW179" s="92">
        <f t="shared" si="246"/>
      </c>
      <c r="AX179" s="92">
        <f t="shared" si="247"/>
      </c>
      <c r="AY179" s="23"/>
      <c r="AZ179" s="93">
        <f t="shared" si="248"/>
        <v>0</v>
      </c>
      <c r="BB179" s="5">
        <f t="shared" si="249"/>
        <v>0</v>
      </c>
      <c r="BC179" s="5">
        <f t="shared" si="250"/>
        <v>0</v>
      </c>
      <c r="BD179" s="5">
        <f t="shared" si="251"/>
        <v>0</v>
      </c>
      <c r="BE179" s="5">
        <f t="shared" si="252"/>
        <v>0</v>
      </c>
      <c r="BF179" s="5">
        <f t="shared" si="253"/>
        <v>0</v>
      </c>
      <c r="BG179" s="5">
        <f t="shared" si="254"/>
        <v>0</v>
      </c>
      <c r="BH179" s="5">
        <f t="shared" si="255"/>
        <v>0</v>
      </c>
      <c r="BI179" s="5">
        <f t="shared" si="256"/>
        <v>0</v>
      </c>
      <c r="BJ179" s="5">
        <f t="shared" si="257"/>
        <v>0</v>
      </c>
      <c r="BK179" s="5">
        <f t="shared" si="258"/>
        <v>0</v>
      </c>
      <c r="BL179" s="5">
        <f t="shared" si="259"/>
        <v>0</v>
      </c>
      <c r="BM179" s="5">
        <f t="shared" si="260"/>
        <v>0</v>
      </c>
      <c r="BN179" s="5">
        <f t="shared" si="261"/>
        <v>0</v>
      </c>
      <c r="BO179" s="5">
        <f t="shared" si="262"/>
        <v>0</v>
      </c>
      <c r="BP179" s="5">
        <f t="shared" si="263"/>
        <v>0</v>
      </c>
      <c r="BQ179" s="5">
        <f t="shared" si="264"/>
        <v>0</v>
      </c>
      <c r="BR179" s="5">
        <f t="shared" si="265"/>
        <v>0</v>
      </c>
      <c r="BS179" s="5">
        <f t="shared" si="266"/>
        <v>0</v>
      </c>
      <c r="BT179" s="5">
        <f t="shared" si="267"/>
        <v>0</v>
      </c>
      <c r="BU179" s="5">
        <f t="shared" si="268"/>
        <v>0</v>
      </c>
      <c r="BV179" s="5">
        <f t="shared" si="269"/>
        <v>0</v>
      </c>
      <c r="BW179" s="5">
        <f t="shared" si="270"/>
        <v>0</v>
      </c>
      <c r="BX179" s="5">
        <f t="shared" si="271"/>
        <v>0</v>
      </c>
      <c r="BY179" s="5">
        <f t="shared" si="272"/>
        <v>0</v>
      </c>
      <c r="BZ179" s="5">
        <f t="shared" si="273"/>
        <v>0</v>
      </c>
      <c r="CA179" s="5">
        <f t="shared" si="274"/>
        <v>0</v>
      </c>
      <c r="CB179" s="5">
        <f t="shared" si="275"/>
        <v>0</v>
      </c>
      <c r="CC179" s="5">
        <f t="shared" si="229"/>
        <v>0</v>
      </c>
      <c r="CD179" s="5">
        <f t="shared" si="230"/>
        <v>0</v>
      </c>
      <c r="CE179" s="5">
        <f t="shared" si="231"/>
        <v>0</v>
      </c>
      <c r="CF179" s="5">
        <f t="shared" si="232"/>
        <v>0</v>
      </c>
      <c r="CG179" s="5">
        <f t="shared" si="233"/>
        <v>0</v>
      </c>
      <c r="CH179" s="5">
        <f t="shared" si="234"/>
        <v>0</v>
      </c>
      <c r="CI179" s="5">
        <f t="shared" si="235"/>
        <v>0</v>
      </c>
      <c r="CJ179" s="5">
        <f t="shared" si="236"/>
        <v>0</v>
      </c>
      <c r="CK179" s="5">
        <f t="shared" si="237"/>
        <v>0</v>
      </c>
      <c r="CM179" s="3">
        <f t="shared" si="238"/>
        <v>0</v>
      </c>
      <c r="CN179" s="3">
        <f t="shared" si="276"/>
      </c>
      <c r="CO179" s="5">
        <f t="shared" si="239"/>
      </c>
      <c r="CQ179" s="8">
        <f t="shared" si="277"/>
      </c>
      <c r="CR179" s="5">
        <f t="shared" si="278"/>
      </c>
    </row>
    <row r="180" spans="1:96" ht="12.75">
      <c r="A180" s="88">
        <v>171</v>
      </c>
      <c r="B180" s="9">
        <f t="shared" si="240"/>
      </c>
      <c r="C180" s="9">
        <f t="shared" si="279"/>
      </c>
      <c r="D180" s="9">
        <f t="shared" si="241"/>
      </c>
      <c r="E180" s="89">
        <f t="shared" si="242"/>
      </c>
      <c r="F180" s="90">
        <f t="shared" si="243"/>
      </c>
      <c r="G180" s="29"/>
      <c r="H180" s="32"/>
      <c r="I180" s="29"/>
      <c r="J180" s="35"/>
      <c r="K180" s="39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40"/>
      <c r="AU180" s="91">
        <f t="shared" si="244"/>
        <v>0</v>
      </c>
      <c r="AV180" s="92">
        <f t="shared" si="245"/>
      </c>
      <c r="AW180" s="92">
        <f t="shared" si="246"/>
      </c>
      <c r="AX180" s="92">
        <f t="shared" si="247"/>
      </c>
      <c r="AY180" s="23"/>
      <c r="AZ180" s="93">
        <f t="shared" si="248"/>
        <v>0</v>
      </c>
      <c r="BB180" s="5">
        <f t="shared" si="249"/>
        <v>0</v>
      </c>
      <c r="BC180" s="5">
        <f t="shared" si="250"/>
        <v>0</v>
      </c>
      <c r="BD180" s="5">
        <f t="shared" si="251"/>
        <v>0</v>
      </c>
      <c r="BE180" s="5">
        <f t="shared" si="252"/>
        <v>0</v>
      </c>
      <c r="BF180" s="5">
        <f t="shared" si="253"/>
        <v>0</v>
      </c>
      <c r="BG180" s="5">
        <f t="shared" si="254"/>
        <v>0</v>
      </c>
      <c r="BH180" s="5">
        <f t="shared" si="255"/>
        <v>0</v>
      </c>
      <c r="BI180" s="5">
        <f t="shared" si="256"/>
        <v>0</v>
      </c>
      <c r="BJ180" s="5">
        <f t="shared" si="257"/>
        <v>0</v>
      </c>
      <c r="BK180" s="5">
        <f t="shared" si="258"/>
        <v>0</v>
      </c>
      <c r="BL180" s="5">
        <f t="shared" si="259"/>
        <v>0</v>
      </c>
      <c r="BM180" s="5">
        <f t="shared" si="260"/>
        <v>0</v>
      </c>
      <c r="BN180" s="5">
        <f t="shared" si="261"/>
        <v>0</v>
      </c>
      <c r="BO180" s="5">
        <f t="shared" si="262"/>
        <v>0</v>
      </c>
      <c r="BP180" s="5">
        <f t="shared" si="263"/>
        <v>0</v>
      </c>
      <c r="BQ180" s="5">
        <f t="shared" si="264"/>
        <v>0</v>
      </c>
      <c r="BR180" s="5">
        <f t="shared" si="265"/>
        <v>0</v>
      </c>
      <c r="BS180" s="5">
        <f t="shared" si="266"/>
        <v>0</v>
      </c>
      <c r="BT180" s="5">
        <f t="shared" si="267"/>
        <v>0</v>
      </c>
      <c r="BU180" s="5">
        <f t="shared" si="268"/>
        <v>0</v>
      </c>
      <c r="BV180" s="5">
        <f t="shared" si="269"/>
        <v>0</v>
      </c>
      <c r="BW180" s="5">
        <f t="shared" si="270"/>
        <v>0</v>
      </c>
      <c r="BX180" s="5">
        <f t="shared" si="271"/>
        <v>0</v>
      </c>
      <c r="BY180" s="5">
        <f t="shared" si="272"/>
        <v>0</v>
      </c>
      <c r="BZ180" s="5">
        <f t="shared" si="273"/>
        <v>0</v>
      </c>
      <c r="CA180" s="5">
        <f t="shared" si="274"/>
        <v>0</v>
      </c>
      <c r="CB180" s="5">
        <f t="shared" si="275"/>
        <v>0</v>
      </c>
      <c r="CC180" s="5">
        <f t="shared" si="229"/>
        <v>0</v>
      </c>
      <c r="CD180" s="5">
        <f t="shared" si="230"/>
        <v>0</v>
      </c>
      <c r="CE180" s="5">
        <f t="shared" si="231"/>
        <v>0</v>
      </c>
      <c r="CF180" s="5">
        <f t="shared" si="232"/>
        <v>0</v>
      </c>
      <c r="CG180" s="5">
        <f t="shared" si="233"/>
        <v>0</v>
      </c>
      <c r="CH180" s="5">
        <f t="shared" si="234"/>
        <v>0</v>
      </c>
      <c r="CI180" s="5">
        <f t="shared" si="235"/>
        <v>0</v>
      </c>
      <c r="CJ180" s="5">
        <f t="shared" si="236"/>
        <v>0</v>
      </c>
      <c r="CK180" s="5">
        <f t="shared" si="237"/>
        <v>0</v>
      </c>
      <c r="CM180" s="3">
        <f t="shared" si="238"/>
        <v>0</v>
      </c>
      <c r="CN180" s="3">
        <f t="shared" si="276"/>
      </c>
      <c r="CO180" s="5">
        <f t="shared" si="239"/>
      </c>
      <c r="CQ180" s="8">
        <f t="shared" si="277"/>
      </c>
      <c r="CR180" s="5">
        <f t="shared" si="278"/>
      </c>
    </row>
    <row r="181" spans="1:96" ht="12.75">
      <c r="A181" s="88">
        <v>172</v>
      </c>
      <c r="B181" s="9">
        <f t="shared" si="240"/>
      </c>
      <c r="C181" s="9">
        <f t="shared" si="279"/>
      </c>
      <c r="D181" s="9">
        <f t="shared" si="241"/>
      </c>
      <c r="E181" s="89">
        <f t="shared" si="242"/>
      </c>
      <c r="F181" s="90">
        <f t="shared" si="243"/>
      </c>
      <c r="G181" s="29"/>
      <c r="H181" s="32"/>
      <c r="I181" s="29"/>
      <c r="J181" s="35"/>
      <c r="K181" s="39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40"/>
      <c r="AU181" s="91">
        <f t="shared" si="244"/>
        <v>0</v>
      </c>
      <c r="AV181" s="92">
        <f t="shared" si="245"/>
      </c>
      <c r="AW181" s="92">
        <f t="shared" si="246"/>
      </c>
      <c r="AX181" s="92">
        <f t="shared" si="247"/>
      </c>
      <c r="AY181" s="23"/>
      <c r="AZ181" s="93">
        <f t="shared" si="248"/>
        <v>0</v>
      </c>
      <c r="BB181" s="5">
        <f t="shared" si="249"/>
        <v>0</v>
      </c>
      <c r="BC181" s="5">
        <f t="shared" si="250"/>
        <v>0</v>
      </c>
      <c r="BD181" s="5">
        <f t="shared" si="251"/>
        <v>0</v>
      </c>
      <c r="BE181" s="5">
        <f t="shared" si="252"/>
        <v>0</v>
      </c>
      <c r="BF181" s="5">
        <f t="shared" si="253"/>
        <v>0</v>
      </c>
      <c r="BG181" s="5">
        <f t="shared" si="254"/>
        <v>0</v>
      </c>
      <c r="BH181" s="5">
        <f t="shared" si="255"/>
        <v>0</v>
      </c>
      <c r="BI181" s="5">
        <f t="shared" si="256"/>
        <v>0</v>
      </c>
      <c r="BJ181" s="5">
        <f t="shared" si="257"/>
        <v>0</v>
      </c>
      <c r="BK181" s="5">
        <f t="shared" si="258"/>
        <v>0</v>
      </c>
      <c r="BL181" s="5">
        <f t="shared" si="259"/>
        <v>0</v>
      </c>
      <c r="BM181" s="5">
        <f t="shared" si="260"/>
        <v>0</v>
      </c>
      <c r="BN181" s="5">
        <f t="shared" si="261"/>
        <v>0</v>
      </c>
      <c r="BO181" s="5">
        <f t="shared" si="262"/>
        <v>0</v>
      </c>
      <c r="BP181" s="5">
        <f t="shared" si="263"/>
        <v>0</v>
      </c>
      <c r="BQ181" s="5">
        <f t="shared" si="264"/>
        <v>0</v>
      </c>
      <c r="BR181" s="5">
        <f t="shared" si="265"/>
        <v>0</v>
      </c>
      <c r="BS181" s="5">
        <f t="shared" si="266"/>
        <v>0</v>
      </c>
      <c r="BT181" s="5">
        <f t="shared" si="267"/>
        <v>0</v>
      </c>
      <c r="BU181" s="5">
        <f t="shared" si="268"/>
        <v>0</v>
      </c>
      <c r="BV181" s="5">
        <f t="shared" si="269"/>
        <v>0</v>
      </c>
      <c r="BW181" s="5">
        <f t="shared" si="270"/>
        <v>0</v>
      </c>
      <c r="BX181" s="5">
        <f t="shared" si="271"/>
        <v>0</v>
      </c>
      <c r="BY181" s="5">
        <f t="shared" si="272"/>
        <v>0</v>
      </c>
      <c r="BZ181" s="5">
        <f t="shared" si="273"/>
        <v>0</v>
      </c>
      <c r="CA181" s="5">
        <f t="shared" si="274"/>
        <v>0</v>
      </c>
      <c r="CB181" s="5">
        <f t="shared" si="275"/>
        <v>0</v>
      </c>
      <c r="CC181" s="5">
        <f t="shared" si="229"/>
        <v>0</v>
      </c>
      <c r="CD181" s="5">
        <f t="shared" si="230"/>
        <v>0</v>
      </c>
      <c r="CE181" s="5">
        <f t="shared" si="231"/>
        <v>0</v>
      </c>
      <c r="CF181" s="5">
        <f t="shared" si="232"/>
        <v>0</v>
      </c>
      <c r="CG181" s="5">
        <f t="shared" si="233"/>
        <v>0</v>
      </c>
      <c r="CH181" s="5">
        <f t="shared" si="234"/>
        <v>0</v>
      </c>
      <c r="CI181" s="5">
        <f t="shared" si="235"/>
        <v>0</v>
      </c>
      <c r="CJ181" s="5">
        <f t="shared" si="236"/>
        <v>0</v>
      </c>
      <c r="CK181" s="5">
        <f t="shared" si="237"/>
        <v>0</v>
      </c>
      <c r="CM181" s="3">
        <f t="shared" si="238"/>
        <v>0</v>
      </c>
      <c r="CN181" s="3">
        <f t="shared" si="276"/>
      </c>
      <c r="CO181" s="5">
        <f t="shared" si="239"/>
      </c>
      <c r="CQ181" s="8">
        <f t="shared" si="277"/>
      </c>
      <c r="CR181" s="5">
        <f t="shared" si="278"/>
      </c>
    </row>
    <row r="182" spans="1:96" ht="12.75">
      <c r="A182" s="88">
        <v>173</v>
      </c>
      <c r="B182" s="9">
        <f t="shared" si="240"/>
      </c>
      <c r="C182" s="9">
        <f t="shared" si="279"/>
      </c>
      <c r="D182" s="9">
        <f t="shared" si="241"/>
      </c>
      <c r="E182" s="89">
        <f t="shared" si="242"/>
      </c>
      <c r="F182" s="90">
        <f t="shared" si="243"/>
      </c>
      <c r="G182" s="29"/>
      <c r="H182" s="32"/>
      <c r="I182" s="29"/>
      <c r="J182" s="35"/>
      <c r="K182" s="39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40"/>
      <c r="AU182" s="91">
        <f t="shared" si="244"/>
        <v>0</v>
      </c>
      <c r="AV182" s="92">
        <f t="shared" si="245"/>
      </c>
      <c r="AW182" s="92">
        <f t="shared" si="246"/>
      </c>
      <c r="AX182" s="92">
        <f t="shared" si="247"/>
      </c>
      <c r="AY182" s="23"/>
      <c r="AZ182" s="93">
        <f t="shared" si="248"/>
        <v>0</v>
      </c>
      <c r="BB182" s="5">
        <f t="shared" si="249"/>
        <v>0</v>
      </c>
      <c r="BC182" s="5">
        <f t="shared" si="250"/>
        <v>0</v>
      </c>
      <c r="BD182" s="5">
        <f t="shared" si="251"/>
        <v>0</v>
      </c>
      <c r="BE182" s="5">
        <f t="shared" si="252"/>
        <v>0</v>
      </c>
      <c r="BF182" s="5">
        <f t="shared" si="253"/>
        <v>0</v>
      </c>
      <c r="BG182" s="5">
        <f t="shared" si="254"/>
        <v>0</v>
      </c>
      <c r="BH182" s="5">
        <f t="shared" si="255"/>
        <v>0</v>
      </c>
      <c r="BI182" s="5">
        <f t="shared" si="256"/>
        <v>0</v>
      </c>
      <c r="BJ182" s="5">
        <f t="shared" si="257"/>
        <v>0</v>
      </c>
      <c r="BK182" s="5">
        <f t="shared" si="258"/>
        <v>0</v>
      </c>
      <c r="BL182" s="5">
        <f t="shared" si="259"/>
        <v>0</v>
      </c>
      <c r="BM182" s="5">
        <f t="shared" si="260"/>
        <v>0</v>
      </c>
      <c r="BN182" s="5">
        <f t="shared" si="261"/>
        <v>0</v>
      </c>
      <c r="BO182" s="5">
        <f t="shared" si="262"/>
        <v>0</v>
      </c>
      <c r="BP182" s="5">
        <f t="shared" si="263"/>
        <v>0</v>
      </c>
      <c r="BQ182" s="5">
        <f t="shared" si="264"/>
        <v>0</v>
      </c>
      <c r="BR182" s="5">
        <f t="shared" si="265"/>
        <v>0</v>
      </c>
      <c r="BS182" s="5">
        <f t="shared" si="266"/>
        <v>0</v>
      </c>
      <c r="BT182" s="5">
        <f t="shared" si="267"/>
        <v>0</v>
      </c>
      <c r="BU182" s="5">
        <f t="shared" si="268"/>
        <v>0</v>
      </c>
      <c r="BV182" s="5">
        <f t="shared" si="269"/>
        <v>0</v>
      </c>
      <c r="BW182" s="5">
        <f t="shared" si="270"/>
        <v>0</v>
      </c>
      <c r="BX182" s="5">
        <f t="shared" si="271"/>
        <v>0</v>
      </c>
      <c r="BY182" s="5">
        <f t="shared" si="272"/>
        <v>0</v>
      </c>
      <c r="BZ182" s="5">
        <f t="shared" si="273"/>
        <v>0</v>
      </c>
      <c r="CA182" s="5">
        <f t="shared" si="274"/>
        <v>0</v>
      </c>
      <c r="CB182" s="5">
        <f t="shared" si="275"/>
        <v>0</v>
      </c>
      <c r="CC182" s="5">
        <f t="shared" si="229"/>
        <v>0</v>
      </c>
      <c r="CD182" s="5">
        <f t="shared" si="230"/>
        <v>0</v>
      </c>
      <c r="CE182" s="5">
        <f t="shared" si="231"/>
        <v>0</v>
      </c>
      <c r="CF182" s="5">
        <f t="shared" si="232"/>
        <v>0</v>
      </c>
      <c r="CG182" s="5">
        <f t="shared" si="233"/>
        <v>0</v>
      </c>
      <c r="CH182" s="5">
        <f t="shared" si="234"/>
        <v>0</v>
      </c>
      <c r="CI182" s="5">
        <f t="shared" si="235"/>
        <v>0</v>
      </c>
      <c r="CJ182" s="5">
        <f t="shared" si="236"/>
        <v>0</v>
      </c>
      <c r="CK182" s="5">
        <f t="shared" si="237"/>
        <v>0</v>
      </c>
      <c r="CM182" s="3">
        <f t="shared" si="238"/>
        <v>0</v>
      </c>
      <c r="CN182" s="3">
        <f t="shared" si="276"/>
      </c>
      <c r="CO182" s="5">
        <f t="shared" si="239"/>
      </c>
      <c r="CQ182" s="8">
        <f t="shared" si="277"/>
      </c>
      <c r="CR182" s="5">
        <f t="shared" si="278"/>
      </c>
    </row>
    <row r="183" spans="1:96" ht="12.75">
      <c r="A183" s="88">
        <v>174</v>
      </c>
      <c r="B183" s="9">
        <f t="shared" si="240"/>
      </c>
      <c r="C183" s="9">
        <f t="shared" si="279"/>
      </c>
      <c r="D183" s="9">
        <f t="shared" si="241"/>
      </c>
      <c r="E183" s="89">
        <f t="shared" si="242"/>
      </c>
      <c r="F183" s="90">
        <f t="shared" si="243"/>
      </c>
      <c r="G183" s="29"/>
      <c r="H183" s="32"/>
      <c r="I183" s="29"/>
      <c r="J183" s="35"/>
      <c r="K183" s="39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40"/>
      <c r="AU183" s="91">
        <f t="shared" si="244"/>
        <v>0</v>
      </c>
      <c r="AV183" s="92">
        <f t="shared" si="245"/>
      </c>
      <c r="AW183" s="92">
        <f t="shared" si="246"/>
      </c>
      <c r="AX183" s="92">
        <f t="shared" si="247"/>
      </c>
      <c r="AY183" s="23"/>
      <c r="AZ183" s="93">
        <f t="shared" si="248"/>
        <v>0</v>
      </c>
      <c r="BB183" s="5">
        <f t="shared" si="249"/>
        <v>0</v>
      </c>
      <c r="BC183" s="5">
        <f t="shared" si="250"/>
        <v>0</v>
      </c>
      <c r="BD183" s="5">
        <f t="shared" si="251"/>
        <v>0</v>
      </c>
      <c r="BE183" s="5">
        <f t="shared" si="252"/>
        <v>0</v>
      </c>
      <c r="BF183" s="5">
        <f t="shared" si="253"/>
        <v>0</v>
      </c>
      <c r="BG183" s="5">
        <f t="shared" si="254"/>
        <v>0</v>
      </c>
      <c r="BH183" s="5">
        <f t="shared" si="255"/>
        <v>0</v>
      </c>
      <c r="BI183" s="5">
        <f t="shared" si="256"/>
        <v>0</v>
      </c>
      <c r="BJ183" s="5">
        <f t="shared" si="257"/>
        <v>0</v>
      </c>
      <c r="BK183" s="5">
        <f t="shared" si="258"/>
        <v>0</v>
      </c>
      <c r="BL183" s="5">
        <f t="shared" si="259"/>
        <v>0</v>
      </c>
      <c r="BM183" s="5">
        <f t="shared" si="260"/>
        <v>0</v>
      </c>
      <c r="BN183" s="5">
        <f t="shared" si="261"/>
        <v>0</v>
      </c>
      <c r="BO183" s="5">
        <f t="shared" si="262"/>
        <v>0</v>
      </c>
      <c r="BP183" s="5">
        <f t="shared" si="263"/>
        <v>0</v>
      </c>
      <c r="BQ183" s="5">
        <f t="shared" si="264"/>
        <v>0</v>
      </c>
      <c r="BR183" s="5">
        <f t="shared" si="265"/>
        <v>0</v>
      </c>
      <c r="BS183" s="5">
        <f t="shared" si="266"/>
        <v>0</v>
      </c>
      <c r="BT183" s="5">
        <f t="shared" si="267"/>
        <v>0</v>
      </c>
      <c r="BU183" s="5">
        <f t="shared" si="268"/>
        <v>0</v>
      </c>
      <c r="BV183" s="5">
        <f t="shared" si="269"/>
        <v>0</v>
      </c>
      <c r="BW183" s="5">
        <f t="shared" si="270"/>
        <v>0</v>
      </c>
      <c r="BX183" s="5">
        <f t="shared" si="271"/>
        <v>0</v>
      </c>
      <c r="BY183" s="5">
        <f t="shared" si="272"/>
        <v>0</v>
      </c>
      <c r="BZ183" s="5">
        <f t="shared" si="273"/>
        <v>0</v>
      </c>
      <c r="CA183" s="5">
        <f t="shared" si="274"/>
        <v>0</v>
      </c>
      <c r="CB183" s="5">
        <f t="shared" si="275"/>
        <v>0</v>
      </c>
      <c r="CC183" s="5">
        <f t="shared" si="229"/>
        <v>0</v>
      </c>
      <c r="CD183" s="5">
        <f t="shared" si="230"/>
        <v>0</v>
      </c>
      <c r="CE183" s="5">
        <f t="shared" si="231"/>
        <v>0</v>
      </c>
      <c r="CF183" s="5">
        <f t="shared" si="232"/>
        <v>0</v>
      </c>
      <c r="CG183" s="5">
        <f t="shared" si="233"/>
        <v>0</v>
      </c>
      <c r="CH183" s="5">
        <f t="shared" si="234"/>
        <v>0</v>
      </c>
      <c r="CI183" s="5">
        <f t="shared" si="235"/>
        <v>0</v>
      </c>
      <c r="CJ183" s="5">
        <f t="shared" si="236"/>
        <v>0</v>
      </c>
      <c r="CK183" s="5">
        <f t="shared" si="237"/>
        <v>0</v>
      </c>
      <c r="CM183" s="3">
        <f t="shared" si="238"/>
        <v>0</v>
      </c>
      <c r="CN183" s="3">
        <f t="shared" si="276"/>
      </c>
      <c r="CO183" s="5">
        <f t="shared" si="239"/>
      </c>
      <c r="CQ183" s="8">
        <f t="shared" si="277"/>
      </c>
      <c r="CR183" s="5">
        <f t="shared" si="278"/>
      </c>
    </row>
    <row r="184" spans="1:96" ht="12.75">
      <c r="A184" s="88">
        <v>175</v>
      </c>
      <c r="B184" s="9">
        <f t="shared" si="240"/>
      </c>
      <c r="C184" s="9">
        <f t="shared" si="279"/>
      </c>
      <c r="D184" s="9">
        <f t="shared" si="241"/>
      </c>
      <c r="E184" s="89">
        <f t="shared" si="242"/>
      </c>
      <c r="F184" s="90">
        <f t="shared" si="243"/>
      </c>
      <c r="G184" s="29"/>
      <c r="H184" s="32"/>
      <c r="I184" s="29"/>
      <c r="J184" s="35"/>
      <c r="K184" s="39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40"/>
      <c r="AU184" s="91">
        <f t="shared" si="244"/>
        <v>0</v>
      </c>
      <c r="AV184" s="92">
        <f t="shared" si="245"/>
      </c>
      <c r="AW184" s="92">
        <f t="shared" si="246"/>
      </c>
      <c r="AX184" s="92">
        <f t="shared" si="247"/>
      </c>
      <c r="AY184" s="23"/>
      <c r="AZ184" s="93">
        <f t="shared" si="248"/>
        <v>0</v>
      </c>
      <c r="BB184" s="5">
        <f t="shared" si="249"/>
        <v>0</v>
      </c>
      <c r="BC184" s="5">
        <f t="shared" si="250"/>
        <v>0</v>
      </c>
      <c r="BD184" s="5">
        <f t="shared" si="251"/>
        <v>0</v>
      </c>
      <c r="BE184" s="5">
        <f t="shared" si="252"/>
        <v>0</v>
      </c>
      <c r="BF184" s="5">
        <f t="shared" si="253"/>
        <v>0</v>
      </c>
      <c r="BG184" s="5">
        <f t="shared" si="254"/>
        <v>0</v>
      </c>
      <c r="BH184" s="5">
        <f t="shared" si="255"/>
        <v>0</v>
      </c>
      <c r="BI184" s="5">
        <f t="shared" si="256"/>
        <v>0</v>
      </c>
      <c r="BJ184" s="5">
        <f t="shared" si="257"/>
        <v>0</v>
      </c>
      <c r="BK184" s="5">
        <f t="shared" si="258"/>
        <v>0</v>
      </c>
      <c r="BL184" s="5">
        <f t="shared" si="259"/>
        <v>0</v>
      </c>
      <c r="BM184" s="5">
        <f t="shared" si="260"/>
        <v>0</v>
      </c>
      <c r="BN184" s="5">
        <f t="shared" si="261"/>
        <v>0</v>
      </c>
      <c r="BO184" s="5">
        <f t="shared" si="262"/>
        <v>0</v>
      </c>
      <c r="BP184" s="5">
        <f t="shared" si="263"/>
        <v>0</v>
      </c>
      <c r="BQ184" s="5">
        <f t="shared" si="264"/>
        <v>0</v>
      </c>
      <c r="BR184" s="5">
        <f t="shared" si="265"/>
        <v>0</v>
      </c>
      <c r="BS184" s="5">
        <f t="shared" si="266"/>
        <v>0</v>
      </c>
      <c r="BT184" s="5">
        <f t="shared" si="267"/>
        <v>0</v>
      </c>
      <c r="BU184" s="5">
        <f t="shared" si="268"/>
        <v>0</v>
      </c>
      <c r="BV184" s="5">
        <f t="shared" si="269"/>
        <v>0</v>
      </c>
      <c r="BW184" s="5">
        <f t="shared" si="270"/>
        <v>0</v>
      </c>
      <c r="BX184" s="5">
        <f t="shared" si="271"/>
        <v>0</v>
      </c>
      <c r="BY184" s="5">
        <f t="shared" si="272"/>
        <v>0</v>
      </c>
      <c r="BZ184" s="5">
        <f t="shared" si="273"/>
        <v>0</v>
      </c>
      <c r="CA184" s="5">
        <f t="shared" si="274"/>
        <v>0</v>
      </c>
      <c r="CB184" s="5">
        <f t="shared" si="275"/>
        <v>0</v>
      </c>
      <c r="CC184" s="5">
        <f t="shared" si="229"/>
        <v>0</v>
      </c>
      <c r="CD184" s="5">
        <f t="shared" si="230"/>
        <v>0</v>
      </c>
      <c r="CE184" s="5">
        <f t="shared" si="231"/>
        <v>0</v>
      </c>
      <c r="CF184" s="5">
        <f t="shared" si="232"/>
        <v>0</v>
      </c>
      <c r="CG184" s="5">
        <f t="shared" si="233"/>
        <v>0</v>
      </c>
      <c r="CH184" s="5">
        <f t="shared" si="234"/>
        <v>0</v>
      </c>
      <c r="CI184" s="5">
        <f t="shared" si="235"/>
        <v>0</v>
      </c>
      <c r="CJ184" s="5">
        <f t="shared" si="236"/>
        <v>0</v>
      </c>
      <c r="CK184" s="5">
        <f t="shared" si="237"/>
        <v>0</v>
      </c>
      <c r="CM184" s="3">
        <f t="shared" si="238"/>
        <v>0</v>
      </c>
      <c r="CN184" s="3">
        <f t="shared" si="276"/>
      </c>
      <c r="CO184" s="5">
        <f t="shared" si="239"/>
      </c>
      <c r="CQ184" s="8">
        <f t="shared" si="277"/>
      </c>
      <c r="CR184" s="5">
        <f t="shared" si="278"/>
      </c>
    </row>
    <row r="185" spans="1:96" ht="12.75">
      <c r="A185" s="88">
        <v>176</v>
      </c>
      <c r="B185" s="9">
        <f t="shared" si="240"/>
      </c>
      <c r="C185" s="9">
        <f t="shared" si="279"/>
      </c>
      <c r="D185" s="9">
        <f t="shared" si="241"/>
      </c>
      <c r="E185" s="89">
        <f t="shared" si="242"/>
      </c>
      <c r="F185" s="90">
        <f t="shared" si="243"/>
      </c>
      <c r="G185" s="29"/>
      <c r="H185" s="32"/>
      <c r="I185" s="29"/>
      <c r="J185" s="35"/>
      <c r="K185" s="39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40"/>
      <c r="AU185" s="91">
        <f t="shared" si="244"/>
        <v>0</v>
      </c>
      <c r="AV185" s="92">
        <f t="shared" si="245"/>
      </c>
      <c r="AW185" s="92">
        <f t="shared" si="246"/>
      </c>
      <c r="AX185" s="92">
        <f t="shared" si="247"/>
      </c>
      <c r="AY185" s="23"/>
      <c r="AZ185" s="93">
        <f t="shared" si="248"/>
        <v>0</v>
      </c>
      <c r="BB185" s="5">
        <f t="shared" si="249"/>
        <v>0</v>
      </c>
      <c r="BC185" s="5">
        <f t="shared" si="250"/>
        <v>0</v>
      </c>
      <c r="BD185" s="5">
        <f t="shared" si="251"/>
        <v>0</v>
      </c>
      <c r="BE185" s="5">
        <f t="shared" si="252"/>
        <v>0</v>
      </c>
      <c r="BF185" s="5">
        <f t="shared" si="253"/>
        <v>0</v>
      </c>
      <c r="BG185" s="5">
        <f t="shared" si="254"/>
        <v>0</v>
      </c>
      <c r="BH185" s="5">
        <f t="shared" si="255"/>
        <v>0</v>
      </c>
      <c r="BI185" s="5">
        <f t="shared" si="256"/>
        <v>0</v>
      </c>
      <c r="BJ185" s="5">
        <f t="shared" si="257"/>
        <v>0</v>
      </c>
      <c r="BK185" s="5">
        <f t="shared" si="258"/>
        <v>0</v>
      </c>
      <c r="BL185" s="5">
        <f t="shared" si="259"/>
        <v>0</v>
      </c>
      <c r="BM185" s="5">
        <f t="shared" si="260"/>
        <v>0</v>
      </c>
      <c r="BN185" s="5">
        <f t="shared" si="261"/>
        <v>0</v>
      </c>
      <c r="BO185" s="5">
        <f t="shared" si="262"/>
        <v>0</v>
      </c>
      <c r="BP185" s="5">
        <f t="shared" si="263"/>
        <v>0</v>
      </c>
      <c r="BQ185" s="5">
        <f t="shared" si="264"/>
        <v>0</v>
      </c>
      <c r="BR185" s="5">
        <f t="shared" si="265"/>
        <v>0</v>
      </c>
      <c r="BS185" s="5">
        <f t="shared" si="266"/>
        <v>0</v>
      </c>
      <c r="BT185" s="5">
        <f t="shared" si="267"/>
        <v>0</v>
      </c>
      <c r="BU185" s="5">
        <f t="shared" si="268"/>
        <v>0</v>
      </c>
      <c r="BV185" s="5">
        <f t="shared" si="269"/>
        <v>0</v>
      </c>
      <c r="BW185" s="5">
        <f t="shared" si="270"/>
        <v>0</v>
      </c>
      <c r="BX185" s="5">
        <f t="shared" si="271"/>
        <v>0</v>
      </c>
      <c r="BY185" s="5">
        <f t="shared" si="272"/>
        <v>0</v>
      </c>
      <c r="BZ185" s="5">
        <f t="shared" si="273"/>
        <v>0</v>
      </c>
      <c r="CA185" s="5">
        <f t="shared" si="274"/>
        <v>0</v>
      </c>
      <c r="CB185" s="5">
        <f t="shared" si="275"/>
        <v>0</v>
      </c>
      <c r="CC185" s="5">
        <f t="shared" si="229"/>
        <v>0</v>
      </c>
      <c r="CD185" s="5">
        <f t="shared" si="230"/>
        <v>0</v>
      </c>
      <c r="CE185" s="5">
        <f t="shared" si="231"/>
        <v>0</v>
      </c>
      <c r="CF185" s="5">
        <f t="shared" si="232"/>
        <v>0</v>
      </c>
      <c r="CG185" s="5">
        <f t="shared" si="233"/>
        <v>0</v>
      </c>
      <c r="CH185" s="5">
        <f t="shared" si="234"/>
        <v>0</v>
      </c>
      <c r="CI185" s="5">
        <f t="shared" si="235"/>
        <v>0</v>
      </c>
      <c r="CJ185" s="5">
        <f t="shared" si="236"/>
        <v>0</v>
      </c>
      <c r="CK185" s="5">
        <f t="shared" si="237"/>
        <v>0</v>
      </c>
      <c r="CM185" s="3">
        <f t="shared" si="238"/>
        <v>0</v>
      </c>
      <c r="CN185" s="3">
        <f t="shared" si="276"/>
      </c>
      <c r="CO185" s="5">
        <f t="shared" si="239"/>
      </c>
      <c r="CQ185" s="8">
        <f t="shared" si="277"/>
      </c>
      <c r="CR185" s="5">
        <f t="shared" si="278"/>
      </c>
    </row>
    <row r="186" spans="1:96" ht="12.75">
      <c r="A186" s="88">
        <v>177</v>
      </c>
      <c r="B186" s="9">
        <f t="shared" si="240"/>
      </c>
      <c r="C186" s="9">
        <f t="shared" si="279"/>
      </c>
      <c r="D186" s="9">
        <f t="shared" si="241"/>
      </c>
      <c r="E186" s="89">
        <f t="shared" si="242"/>
      </c>
      <c r="F186" s="90">
        <f t="shared" si="243"/>
      </c>
      <c r="G186" s="29"/>
      <c r="H186" s="32"/>
      <c r="I186" s="29"/>
      <c r="J186" s="35"/>
      <c r="K186" s="39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40"/>
      <c r="AU186" s="91">
        <f t="shared" si="244"/>
        <v>0</v>
      </c>
      <c r="AV186" s="92">
        <f t="shared" si="245"/>
      </c>
      <c r="AW186" s="92">
        <f t="shared" si="246"/>
      </c>
      <c r="AX186" s="92">
        <f t="shared" si="247"/>
      </c>
      <c r="AY186" s="23"/>
      <c r="AZ186" s="93">
        <f t="shared" si="248"/>
        <v>0</v>
      </c>
      <c r="BB186" s="5">
        <f t="shared" si="249"/>
        <v>0</v>
      </c>
      <c r="BC186" s="5">
        <f t="shared" si="250"/>
        <v>0</v>
      </c>
      <c r="BD186" s="5">
        <f t="shared" si="251"/>
        <v>0</v>
      </c>
      <c r="BE186" s="5">
        <f t="shared" si="252"/>
        <v>0</v>
      </c>
      <c r="BF186" s="5">
        <f t="shared" si="253"/>
        <v>0</v>
      </c>
      <c r="BG186" s="5">
        <f t="shared" si="254"/>
        <v>0</v>
      </c>
      <c r="BH186" s="5">
        <f t="shared" si="255"/>
        <v>0</v>
      </c>
      <c r="BI186" s="5">
        <f t="shared" si="256"/>
        <v>0</v>
      </c>
      <c r="BJ186" s="5">
        <f t="shared" si="257"/>
        <v>0</v>
      </c>
      <c r="BK186" s="5">
        <f t="shared" si="258"/>
        <v>0</v>
      </c>
      <c r="BL186" s="5">
        <f t="shared" si="259"/>
        <v>0</v>
      </c>
      <c r="BM186" s="5">
        <f t="shared" si="260"/>
        <v>0</v>
      </c>
      <c r="BN186" s="5">
        <f t="shared" si="261"/>
        <v>0</v>
      </c>
      <c r="BO186" s="5">
        <f t="shared" si="262"/>
        <v>0</v>
      </c>
      <c r="BP186" s="5">
        <f t="shared" si="263"/>
        <v>0</v>
      </c>
      <c r="BQ186" s="5">
        <f t="shared" si="264"/>
        <v>0</v>
      </c>
      <c r="BR186" s="5">
        <f t="shared" si="265"/>
        <v>0</v>
      </c>
      <c r="BS186" s="5">
        <f t="shared" si="266"/>
        <v>0</v>
      </c>
      <c r="BT186" s="5">
        <f t="shared" si="267"/>
        <v>0</v>
      </c>
      <c r="BU186" s="5">
        <f t="shared" si="268"/>
        <v>0</v>
      </c>
      <c r="BV186" s="5">
        <f t="shared" si="269"/>
        <v>0</v>
      </c>
      <c r="BW186" s="5">
        <f t="shared" si="270"/>
        <v>0</v>
      </c>
      <c r="BX186" s="5">
        <f t="shared" si="271"/>
        <v>0</v>
      </c>
      <c r="BY186" s="5">
        <f t="shared" si="272"/>
        <v>0</v>
      </c>
      <c r="BZ186" s="5">
        <f t="shared" si="273"/>
        <v>0</v>
      </c>
      <c r="CA186" s="5">
        <f t="shared" si="274"/>
        <v>0</v>
      </c>
      <c r="CB186" s="5">
        <f t="shared" si="275"/>
        <v>0</v>
      </c>
      <c r="CC186" s="5">
        <f t="shared" si="229"/>
        <v>0</v>
      </c>
      <c r="CD186" s="5">
        <f t="shared" si="230"/>
        <v>0</v>
      </c>
      <c r="CE186" s="5">
        <f t="shared" si="231"/>
        <v>0</v>
      </c>
      <c r="CF186" s="5">
        <f t="shared" si="232"/>
        <v>0</v>
      </c>
      <c r="CG186" s="5">
        <f t="shared" si="233"/>
        <v>0</v>
      </c>
      <c r="CH186" s="5">
        <f t="shared" si="234"/>
        <v>0</v>
      </c>
      <c r="CI186" s="5">
        <f t="shared" si="235"/>
        <v>0</v>
      </c>
      <c r="CJ186" s="5">
        <f t="shared" si="236"/>
        <v>0</v>
      </c>
      <c r="CK186" s="5">
        <f t="shared" si="237"/>
        <v>0</v>
      </c>
      <c r="CM186" s="3">
        <f t="shared" si="238"/>
        <v>0</v>
      </c>
      <c r="CN186" s="3">
        <f t="shared" si="276"/>
      </c>
      <c r="CO186" s="5">
        <f t="shared" si="239"/>
      </c>
      <c r="CQ186" s="8">
        <f t="shared" si="277"/>
      </c>
      <c r="CR186" s="5">
        <f t="shared" si="278"/>
      </c>
    </row>
    <row r="187" spans="1:96" ht="12.75">
      <c r="A187" s="88">
        <v>178</v>
      </c>
      <c r="B187" s="9">
        <f t="shared" si="240"/>
      </c>
      <c r="C187" s="9">
        <f t="shared" si="279"/>
      </c>
      <c r="D187" s="9">
        <f t="shared" si="241"/>
      </c>
      <c r="E187" s="89">
        <f t="shared" si="242"/>
      </c>
      <c r="F187" s="90">
        <f t="shared" si="243"/>
      </c>
      <c r="G187" s="29"/>
      <c r="H187" s="32"/>
      <c r="I187" s="29"/>
      <c r="J187" s="35"/>
      <c r="K187" s="39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40"/>
      <c r="AU187" s="91">
        <f t="shared" si="244"/>
        <v>0</v>
      </c>
      <c r="AV187" s="92">
        <f t="shared" si="245"/>
      </c>
      <c r="AW187" s="92">
        <f t="shared" si="246"/>
      </c>
      <c r="AX187" s="92">
        <f t="shared" si="247"/>
      </c>
      <c r="AY187" s="23"/>
      <c r="AZ187" s="93">
        <f t="shared" si="248"/>
        <v>0</v>
      </c>
      <c r="BB187" s="5">
        <f t="shared" si="249"/>
        <v>0</v>
      </c>
      <c r="BC187" s="5">
        <f t="shared" si="250"/>
        <v>0</v>
      </c>
      <c r="BD187" s="5">
        <f t="shared" si="251"/>
        <v>0</v>
      </c>
      <c r="BE187" s="5">
        <f t="shared" si="252"/>
        <v>0</v>
      </c>
      <c r="BF187" s="5">
        <f t="shared" si="253"/>
        <v>0</v>
      </c>
      <c r="BG187" s="5">
        <f t="shared" si="254"/>
        <v>0</v>
      </c>
      <c r="BH187" s="5">
        <f t="shared" si="255"/>
        <v>0</v>
      </c>
      <c r="BI187" s="5">
        <f t="shared" si="256"/>
        <v>0</v>
      </c>
      <c r="BJ187" s="5">
        <f t="shared" si="257"/>
        <v>0</v>
      </c>
      <c r="BK187" s="5">
        <f t="shared" si="258"/>
        <v>0</v>
      </c>
      <c r="BL187" s="5">
        <f t="shared" si="259"/>
        <v>0</v>
      </c>
      <c r="BM187" s="5">
        <f t="shared" si="260"/>
        <v>0</v>
      </c>
      <c r="BN187" s="5">
        <f t="shared" si="261"/>
        <v>0</v>
      </c>
      <c r="BO187" s="5">
        <f t="shared" si="262"/>
        <v>0</v>
      </c>
      <c r="BP187" s="5">
        <f t="shared" si="263"/>
        <v>0</v>
      </c>
      <c r="BQ187" s="5">
        <f t="shared" si="264"/>
        <v>0</v>
      </c>
      <c r="BR187" s="5">
        <f t="shared" si="265"/>
        <v>0</v>
      </c>
      <c r="BS187" s="5">
        <f t="shared" si="266"/>
        <v>0</v>
      </c>
      <c r="BT187" s="5">
        <f t="shared" si="267"/>
        <v>0</v>
      </c>
      <c r="BU187" s="5">
        <f t="shared" si="268"/>
        <v>0</v>
      </c>
      <c r="BV187" s="5">
        <f t="shared" si="269"/>
        <v>0</v>
      </c>
      <c r="BW187" s="5">
        <f t="shared" si="270"/>
        <v>0</v>
      </c>
      <c r="BX187" s="5">
        <f t="shared" si="271"/>
        <v>0</v>
      </c>
      <c r="BY187" s="5">
        <f t="shared" si="272"/>
        <v>0</v>
      </c>
      <c r="BZ187" s="5">
        <f t="shared" si="273"/>
        <v>0</v>
      </c>
      <c r="CA187" s="5">
        <f t="shared" si="274"/>
        <v>0</v>
      </c>
      <c r="CB187" s="5">
        <f t="shared" si="275"/>
        <v>0</v>
      </c>
      <c r="CC187" s="5">
        <f t="shared" si="229"/>
        <v>0</v>
      </c>
      <c r="CD187" s="5">
        <f t="shared" si="230"/>
        <v>0</v>
      </c>
      <c r="CE187" s="5">
        <f t="shared" si="231"/>
        <v>0</v>
      </c>
      <c r="CF187" s="5">
        <f t="shared" si="232"/>
        <v>0</v>
      </c>
      <c r="CG187" s="5">
        <f t="shared" si="233"/>
        <v>0</v>
      </c>
      <c r="CH187" s="5">
        <f t="shared" si="234"/>
        <v>0</v>
      </c>
      <c r="CI187" s="5">
        <f t="shared" si="235"/>
        <v>0</v>
      </c>
      <c r="CJ187" s="5">
        <f t="shared" si="236"/>
        <v>0</v>
      </c>
      <c r="CK187" s="5">
        <f t="shared" si="237"/>
        <v>0</v>
      </c>
      <c r="CM187" s="3">
        <f t="shared" si="238"/>
        <v>0</v>
      </c>
      <c r="CN187" s="3">
        <f t="shared" si="276"/>
      </c>
      <c r="CO187" s="5">
        <f t="shared" si="239"/>
      </c>
      <c r="CQ187" s="8">
        <f t="shared" si="277"/>
      </c>
      <c r="CR187" s="5">
        <f t="shared" si="278"/>
      </c>
    </row>
    <row r="188" spans="1:96" ht="12.75">
      <c r="A188" s="88">
        <v>179</v>
      </c>
      <c r="B188" s="9">
        <f t="shared" si="240"/>
      </c>
      <c r="C188" s="9">
        <f t="shared" si="279"/>
      </c>
      <c r="D188" s="9">
        <f t="shared" si="241"/>
      </c>
      <c r="E188" s="89">
        <f t="shared" si="242"/>
      </c>
      <c r="F188" s="90">
        <f t="shared" si="243"/>
      </c>
      <c r="G188" s="29"/>
      <c r="H188" s="32"/>
      <c r="I188" s="29"/>
      <c r="J188" s="35"/>
      <c r="K188" s="39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40"/>
      <c r="AU188" s="91">
        <f t="shared" si="244"/>
        <v>0</v>
      </c>
      <c r="AV188" s="92">
        <f t="shared" si="245"/>
      </c>
      <c r="AW188" s="92">
        <f t="shared" si="246"/>
      </c>
      <c r="AX188" s="92">
        <f t="shared" si="247"/>
      </c>
      <c r="AY188" s="23"/>
      <c r="AZ188" s="93">
        <f t="shared" si="248"/>
        <v>0</v>
      </c>
      <c r="BB188" s="5">
        <f t="shared" si="249"/>
        <v>0</v>
      </c>
      <c r="BC188" s="5">
        <f t="shared" si="250"/>
        <v>0</v>
      </c>
      <c r="BD188" s="5">
        <f t="shared" si="251"/>
        <v>0</v>
      </c>
      <c r="BE188" s="5">
        <f t="shared" si="252"/>
        <v>0</v>
      </c>
      <c r="BF188" s="5">
        <f t="shared" si="253"/>
        <v>0</v>
      </c>
      <c r="BG188" s="5">
        <f t="shared" si="254"/>
        <v>0</v>
      </c>
      <c r="BH188" s="5">
        <f t="shared" si="255"/>
        <v>0</v>
      </c>
      <c r="BI188" s="5">
        <f t="shared" si="256"/>
        <v>0</v>
      </c>
      <c r="BJ188" s="5">
        <f t="shared" si="257"/>
        <v>0</v>
      </c>
      <c r="BK188" s="5">
        <f t="shared" si="258"/>
        <v>0</v>
      </c>
      <c r="BL188" s="5">
        <f t="shared" si="259"/>
        <v>0</v>
      </c>
      <c r="BM188" s="5">
        <f t="shared" si="260"/>
        <v>0</v>
      </c>
      <c r="BN188" s="5">
        <f t="shared" si="261"/>
        <v>0</v>
      </c>
      <c r="BO188" s="5">
        <f t="shared" si="262"/>
        <v>0</v>
      </c>
      <c r="BP188" s="5">
        <f t="shared" si="263"/>
        <v>0</v>
      </c>
      <c r="BQ188" s="5">
        <f t="shared" si="264"/>
        <v>0</v>
      </c>
      <c r="BR188" s="5">
        <f t="shared" si="265"/>
        <v>0</v>
      </c>
      <c r="BS188" s="5">
        <f t="shared" si="266"/>
        <v>0</v>
      </c>
      <c r="BT188" s="5">
        <f t="shared" si="267"/>
        <v>0</v>
      </c>
      <c r="BU188" s="5">
        <f t="shared" si="268"/>
        <v>0</v>
      </c>
      <c r="BV188" s="5">
        <f t="shared" si="269"/>
        <v>0</v>
      </c>
      <c r="BW188" s="5">
        <f t="shared" si="270"/>
        <v>0</v>
      </c>
      <c r="BX188" s="5">
        <f t="shared" si="271"/>
        <v>0</v>
      </c>
      <c r="BY188" s="5">
        <f t="shared" si="272"/>
        <v>0</v>
      </c>
      <c r="BZ188" s="5">
        <f t="shared" si="273"/>
        <v>0</v>
      </c>
      <c r="CA188" s="5">
        <f t="shared" si="274"/>
        <v>0</v>
      </c>
      <c r="CB188" s="5">
        <f t="shared" si="275"/>
        <v>0</v>
      </c>
      <c r="CC188" s="5">
        <f t="shared" si="229"/>
        <v>0</v>
      </c>
      <c r="CD188" s="5">
        <f t="shared" si="230"/>
        <v>0</v>
      </c>
      <c r="CE188" s="5">
        <f t="shared" si="231"/>
        <v>0</v>
      </c>
      <c r="CF188" s="5">
        <f t="shared" si="232"/>
        <v>0</v>
      </c>
      <c r="CG188" s="5">
        <f t="shared" si="233"/>
        <v>0</v>
      </c>
      <c r="CH188" s="5">
        <f t="shared" si="234"/>
        <v>0</v>
      </c>
      <c r="CI188" s="5">
        <f t="shared" si="235"/>
        <v>0</v>
      </c>
      <c r="CJ188" s="5">
        <f t="shared" si="236"/>
        <v>0</v>
      </c>
      <c r="CK188" s="5">
        <f t="shared" si="237"/>
        <v>0</v>
      </c>
      <c r="CM188" s="3">
        <f t="shared" si="238"/>
        <v>0</v>
      </c>
      <c r="CN188" s="3">
        <f t="shared" si="276"/>
      </c>
      <c r="CO188" s="5">
        <f t="shared" si="239"/>
      </c>
      <c r="CQ188" s="8">
        <f t="shared" si="277"/>
      </c>
      <c r="CR188" s="5">
        <f t="shared" si="278"/>
      </c>
    </row>
    <row r="189" spans="1:96" ht="12.75">
      <c r="A189" s="88">
        <v>180</v>
      </c>
      <c r="B189" s="9">
        <f t="shared" si="240"/>
      </c>
      <c r="C189" s="9">
        <f t="shared" si="279"/>
      </c>
      <c r="D189" s="9">
        <f t="shared" si="241"/>
      </c>
      <c r="E189" s="89">
        <f t="shared" si="242"/>
      </c>
      <c r="F189" s="90">
        <f t="shared" si="243"/>
      </c>
      <c r="G189" s="29"/>
      <c r="H189" s="32"/>
      <c r="I189" s="29"/>
      <c r="J189" s="35"/>
      <c r="K189" s="39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40"/>
      <c r="AU189" s="91">
        <f t="shared" si="244"/>
        <v>0</v>
      </c>
      <c r="AV189" s="92">
        <f t="shared" si="245"/>
      </c>
      <c r="AW189" s="92">
        <f t="shared" si="246"/>
      </c>
      <c r="AX189" s="92">
        <f t="shared" si="247"/>
      </c>
      <c r="AY189" s="23"/>
      <c r="AZ189" s="93">
        <f t="shared" si="248"/>
        <v>0</v>
      </c>
      <c r="BB189" s="5">
        <f t="shared" si="249"/>
        <v>0</v>
      </c>
      <c r="BC189" s="5">
        <f t="shared" si="250"/>
        <v>0</v>
      </c>
      <c r="BD189" s="5">
        <f t="shared" si="251"/>
        <v>0</v>
      </c>
      <c r="BE189" s="5">
        <f t="shared" si="252"/>
        <v>0</v>
      </c>
      <c r="BF189" s="5">
        <f t="shared" si="253"/>
        <v>0</v>
      </c>
      <c r="BG189" s="5">
        <f t="shared" si="254"/>
        <v>0</v>
      </c>
      <c r="BH189" s="5">
        <f t="shared" si="255"/>
        <v>0</v>
      </c>
      <c r="BI189" s="5">
        <f t="shared" si="256"/>
        <v>0</v>
      </c>
      <c r="BJ189" s="5">
        <f t="shared" si="257"/>
        <v>0</v>
      </c>
      <c r="BK189" s="5">
        <f t="shared" si="258"/>
        <v>0</v>
      </c>
      <c r="BL189" s="5">
        <f t="shared" si="259"/>
        <v>0</v>
      </c>
      <c r="BM189" s="5">
        <f t="shared" si="260"/>
        <v>0</v>
      </c>
      <c r="BN189" s="5">
        <f t="shared" si="261"/>
        <v>0</v>
      </c>
      <c r="BO189" s="5">
        <f t="shared" si="262"/>
        <v>0</v>
      </c>
      <c r="BP189" s="5">
        <f t="shared" si="263"/>
        <v>0</v>
      </c>
      <c r="BQ189" s="5">
        <f t="shared" si="264"/>
        <v>0</v>
      </c>
      <c r="BR189" s="5">
        <f t="shared" si="265"/>
        <v>0</v>
      </c>
      <c r="BS189" s="5">
        <f t="shared" si="266"/>
        <v>0</v>
      </c>
      <c r="BT189" s="5">
        <f t="shared" si="267"/>
        <v>0</v>
      </c>
      <c r="BU189" s="5">
        <f t="shared" si="268"/>
        <v>0</v>
      </c>
      <c r="BV189" s="5">
        <f t="shared" si="269"/>
        <v>0</v>
      </c>
      <c r="BW189" s="5">
        <f t="shared" si="270"/>
        <v>0</v>
      </c>
      <c r="BX189" s="5">
        <f t="shared" si="271"/>
        <v>0</v>
      </c>
      <c r="BY189" s="5">
        <f t="shared" si="272"/>
        <v>0</v>
      </c>
      <c r="BZ189" s="5">
        <f t="shared" si="273"/>
        <v>0</v>
      </c>
      <c r="CA189" s="5">
        <f t="shared" si="274"/>
        <v>0</v>
      </c>
      <c r="CB189" s="5">
        <f t="shared" si="275"/>
        <v>0</v>
      </c>
      <c r="CC189" s="5">
        <f t="shared" si="229"/>
        <v>0</v>
      </c>
      <c r="CD189" s="5">
        <f t="shared" si="230"/>
        <v>0</v>
      </c>
      <c r="CE189" s="5">
        <f t="shared" si="231"/>
        <v>0</v>
      </c>
      <c r="CF189" s="5">
        <f t="shared" si="232"/>
        <v>0</v>
      </c>
      <c r="CG189" s="5">
        <f t="shared" si="233"/>
        <v>0</v>
      </c>
      <c r="CH189" s="5">
        <f t="shared" si="234"/>
        <v>0</v>
      </c>
      <c r="CI189" s="5">
        <f t="shared" si="235"/>
        <v>0</v>
      </c>
      <c r="CJ189" s="5">
        <f t="shared" si="236"/>
        <v>0</v>
      </c>
      <c r="CK189" s="5">
        <f t="shared" si="237"/>
        <v>0</v>
      </c>
      <c r="CM189" s="3">
        <f t="shared" si="238"/>
        <v>0</v>
      </c>
      <c r="CN189" s="3">
        <f t="shared" si="276"/>
      </c>
      <c r="CO189" s="5">
        <f t="shared" si="239"/>
      </c>
      <c r="CQ189" s="8">
        <f t="shared" si="277"/>
      </c>
      <c r="CR189" s="5">
        <f t="shared" si="278"/>
      </c>
    </row>
    <row r="190" spans="1:96" ht="12.75">
      <c r="A190" s="88">
        <v>181</v>
      </c>
      <c r="B190" s="9">
        <f t="shared" si="240"/>
      </c>
      <c r="C190" s="9">
        <f t="shared" si="279"/>
      </c>
      <c r="D190" s="9">
        <f t="shared" si="241"/>
      </c>
      <c r="E190" s="89">
        <f t="shared" si="242"/>
      </c>
      <c r="F190" s="90">
        <f t="shared" si="243"/>
      </c>
      <c r="G190" s="29"/>
      <c r="H190" s="32"/>
      <c r="I190" s="29"/>
      <c r="J190" s="35"/>
      <c r="K190" s="39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40"/>
      <c r="AU190" s="91">
        <f t="shared" si="244"/>
        <v>0</v>
      </c>
      <c r="AV190" s="92">
        <f t="shared" si="245"/>
      </c>
      <c r="AW190" s="92">
        <f t="shared" si="246"/>
      </c>
      <c r="AX190" s="92">
        <f t="shared" si="247"/>
      </c>
      <c r="AY190" s="23"/>
      <c r="AZ190" s="93">
        <f t="shared" si="248"/>
        <v>0</v>
      </c>
      <c r="BB190" s="5">
        <f t="shared" si="249"/>
        <v>0</v>
      </c>
      <c r="BC190" s="5">
        <f t="shared" si="250"/>
        <v>0</v>
      </c>
      <c r="BD190" s="5">
        <f t="shared" si="251"/>
        <v>0</v>
      </c>
      <c r="BE190" s="5">
        <f t="shared" si="252"/>
        <v>0</v>
      </c>
      <c r="BF190" s="5">
        <f t="shared" si="253"/>
        <v>0</v>
      </c>
      <c r="BG190" s="5">
        <f t="shared" si="254"/>
        <v>0</v>
      </c>
      <c r="BH190" s="5">
        <f t="shared" si="255"/>
        <v>0</v>
      </c>
      <c r="BI190" s="5">
        <f t="shared" si="256"/>
        <v>0</v>
      </c>
      <c r="BJ190" s="5">
        <f t="shared" si="257"/>
        <v>0</v>
      </c>
      <c r="BK190" s="5">
        <f t="shared" si="258"/>
        <v>0</v>
      </c>
      <c r="BL190" s="5">
        <f t="shared" si="259"/>
        <v>0</v>
      </c>
      <c r="BM190" s="5">
        <f t="shared" si="260"/>
        <v>0</v>
      </c>
      <c r="BN190" s="5">
        <f t="shared" si="261"/>
        <v>0</v>
      </c>
      <c r="BO190" s="5">
        <f t="shared" si="262"/>
        <v>0</v>
      </c>
      <c r="BP190" s="5">
        <f t="shared" si="263"/>
        <v>0</v>
      </c>
      <c r="BQ190" s="5">
        <f t="shared" si="264"/>
        <v>0</v>
      </c>
      <c r="BR190" s="5">
        <f t="shared" si="265"/>
        <v>0</v>
      </c>
      <c r="BS190" s="5">
        <f t="shared" si="266"/>
        <v>0</v>
      </c>
      <c r="BT190" s="5">
        <f t="shared" si="267"/>
        <v>0</v>
      </c>
      <c r="BU190" s="5">
        <f t="shared" si="268"/>
        <v>0</v>
      </c>
      <c r="BV190" s="5">
        <f t="shared" si="269"/>
        <v>0</v>
      </c>
      <c r="BW190" s="5">
        <f t="shared" si="270"/>
        <v>0</v>
      </c>
      <c r="BX190" s="5">
        <f t="shared" si="271"/>
        <v>0</v>
      </c>
      <c r="BY190" s="5">
        <f t="shared" si="272"/>
        <v>0</v>
      </c>
      <c r="BZ190" s="5">
        <f t="shared" si="273"/>
        <v>0</v>
      </c>
      <c r="CA190" s="5">
        <f t="shared" si="274"/>
        <v>0</v>
      </c>
      <c r="CB190" s="5">
        <f t="shared" si="275"/>
        <v>0</v>
      </c>
      <c r="CC190" s="5">
        <f t="shared" si="229"/>
        <v>0</v>
      </c>
      <c r="CD190" s="5">
        <f t="shared" si="230"/>
        <v>0</v>
      </c>
      <c r="CE190" s="5">
        <f t="shared" si="231"/>
        <v>0</v>
      </c>
      <c r="CF190" s="5">
        <f t="shared" si="232"/>
        <v>0</v>
      </c>
      <c r="CG190" s="5">
        <f t="shared" si="233"/>
        <v>0</v>
      </c>
      <c r="CH190" s="5">
        <f t="shared" si="234"/>
        <v>0</v>
      </c>
      <c r="CI190" s="5">
        <f t="shared" si="235"/>
        <v>0</v>
      </c>
      <c r="CJ190" s="5">
        <f t="shared" si="236"/>
        <v>0</v>
      </c>
      <c r="CK190" s="5">
        <f t="shared" si="237"/>
        <v>0</v>
      </c>
      <c r="CM190" s="3">
        <f t="shared" si="238"/>
        <v>0</v>
      </c>
      <c r="CN190" s="3">
        <f t="shared" si="276"/>
      </c>
      <c r="CO190" s="5">
        <f t="shared" si="239"/>
      </c>
      <c r="CQ190" s="8">
        <f t="shared" si="277"/>
      </c>
      <c r="CR190" s="5">
        <f t="shared" si="278"/>
      </c>
    </row>
    <row r="191" spans="1:96" ht="12.75">
      <c r="A191" s="88">
        <v>182</v>
      </c>
      <c r="B191" s="9">
        <f t="shared" si="240"/>
      </c>
      <c r="C191" s="9">
        <f t="shared" si="279"/>
      </c>
      <c r="D191" s="9">
        <f t="shared" si="241"/>
      </c>
      <c r="E191" s="89">
        <f t="shared" si="242"/>
      </c>
      <c r="F191" s="90">
        <f t="shared" si="243"/>
      </c>
      <c r="G191" s="29"/>
      <c r="H191" s="32"/>
      <c r="I191" s="29"/>
      <c r="J191" s="35"/>
      <c r="K191" s="39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40"/>
      <c r="AU191" s="91">
        <f t="shared" si="244"/>
        <v>0</v>
      </c>
      <c r="AV191" s="92">
        <f t="shared" si="245"/>
      </c>
      <c r="AW191" s="92">
        <f t="shared" si="246"/>
      </c>
      <c r="AX191" s="92">
        <f t="shared" si="247"/>
      </c>
      <c r="AY191" s="23"/>
      <c r="AZ191" s="93">
        <f t="shared" si="248"/>
        <v>0</v>
      </c>
      <c r="BB191" s="5">
        <f t="shared" si="249"/>
        <v>0</v>
      </c>
      <c r="BC191" s="5">
        <f t="shared" si="250"/>
        <v>0</v>
      </c>
      <c r="BD191" s="5">
        <f t="shared" si="251"/>
        <v>0</v>
      </c>
      <c r="BE191" s="5">
        <f t="shared" si="252"/>
        <v>0</v>
      </c>
      <c r="BF191" s="5">
        <f t="shared" si="253"/>
        <v>0</v>
      </c>
      <c r="BG191" s="5">
        <f t="shared" si="254"/>
        <v>0</v>
      </c>
      <c r="BH191" s="5">
        <f t="shared" si="255"/>
        <v>0</v>
      </c>
      <c r="BI191" s="5">
        <f t="shared" si="256"/>
        <v>0</v>
      </c>
      <c r="BJ191" s="5">
        <f t="shared" si="257"/>
        <v>0</v>
      </c>
      <c r="BK191" s="5">
        <f t="shared" si="258"/>
        <v>0</v>
      </c>
      <c r="BL191" s="5">
        <f t="shared" si="259"/>
        <v>0</v>
      </c>
      <c r="BM191" s="5">
        <f t="shared" si="260"/>
        <v>0</v>
      </c>
      <c r="BN191" s="5">
        <f t="shared" si="261"/>
        <v>0</v>
      </c>
      <c r="BO191" s="5">
        <f t="shared" si="262"/>
        <v>0</v>
      </c>
      <c r="BP191" s="5">
        <f t="shared" si="263"/>
        <v>0</v>
      </c>
      <c r="BQ191" s="5">
        <f t="shared" si="264"/>
        <v>0</v>
      </c>
      <c r="BR191" s="5">
        <f t="shared" si="265"/>
        <v>0</v>
      </c>
      <c r="BS191" s="5">
        <f t="shared" si="266"/>
        <v>0</v>
      </c>
      <c r="BT191" s="5">
        <f t="shared" si="267"/>
        <v>0</v>
      </c>
      <c r="BU191" s="5">
        <f t="shared" si="268"/>
        <v>0</v>
      </c>
      <c r="BV191" s="5">
        <f t="shared" si="269"/>
        <v>0</v>
      </c>
      <c r="BW191" s="5">
        <f t="shared" si="270"/>
        <v>0</v>
      </c>
      <c r="BX191" s="5">
        <f t="shared" si="271"/>
        <v>0</v>
      </c>
      <c r="BY191" s="5">
        <f t="shared" si="272"/>
        <v>0</v>
      </c>
      <c r="BZ191" s="5">
        <f t="shared" si="273"/>
        <v>0</v>
      </c>
      <c r="CA191" s="5">
        <f t="shared" si="274"/>
        <v>0</v>
      </c>
      <c r="CB191" s="5">
        <f t="shared" si="275"/>
        <v>0</v>
      </c>
      <c r="CC191" s="5">
        <f t="shared" si="229"/>
        <v>0</v>
      </c>
      <c r="CD191" s="5">
        <f t="shared" si="230"/>
        <v>0</v>
      </c>
      <c r="CE191" s="5">
        <f t="shared" si="231"/>
        <v>0</v>
      </c>
      <c r="CF191" s="5">
        <f t="shared" si="232"/>
        <v>0</v>
      </c>
      <c r="CG191" s="5">
        <f t="shared" si="233"/>
        <v>0</v>
      </c>
      <c r="CH191" s="5">
        <f t="shared" si="234"/>
        <v>0</v>
      </c>
      <c r="CI191" s="5">
        <f t="shared" si="235"/>
        <v>0</v>
      </c>
      <c r="CJ191" s="5">
        <f t="shared" si="236"/>
        <v>0</v>
      </c>
      <c r="CK191" s="5">
        <f t="shared" si="237"/>
        <v>0</v>
      </c>
      <c r="CM191" s="3">
        <f t="shared" si="238"/>
        <v>0</v>
      </c>
      <c r="CN191" s="3">
        <f t="shared" si="276"/>
      </c>
      <c r="CO191" s="5">
        <f t="shared" si="239"/>
      </c>
      <c r="CQ191" s="8">
        <f t="shared" si="277"/>
      </c>
      <c r="CR191" s="5">
        <f t="shared" si="278"/>
      </c>
    </row>
    <row r="192" spans="1:96" ht="12.75">
      <c r="A192" s="88">
        <v>183</v>
      </c>
      <c r="B192" s="9">
        <f t="shared" si="240"/>
      </c>
      <c r="C192" s="9">
        <f t="shared" si="279"/>
      </c>
      <c r="D192" s="9">
        <f t="shared" si="241"/>
      </c>
      <c r="E192" s="89">
        <f t="shared" si="242"/>
      </c>
      <c r="F192" s="90">
        <f t="shared" si="243"/>
      </c>
      <c r="G192" s="29"/>
      <c r="H192" s="32"/>
      <c r="I192" s="29"/>
      <c r="J192" s="35"/>
      <c r="K192" s="39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40"/>
      <c r="AU192" s="91">
        <f t="shared" si="244"/>
        <v>0</v>
      </c>
      <c r="AV192" s="92">
        <f t="shared" si="245"/>
      </c>
      <c r="AW192" s="92">
        <f t="shared" si="246"/>
      </c>
      <c r="AX192" s="92">
        <f t="shared" si="247"/>
      </c>
      <c r="AY192" s="23"/>
      <c r="AZ192" s="93">
        <f t="shared" si="248"/>
        <v>0</v>
      </c>
      <c r="BB192" s="5">
        <f t="shared" si="249"/>
        <v>0</v>
      </c>
      <c r="BC192" s="5">
        <f t="shared" si="250"/>
        <v>0</v>
      </c>
      <c r="BD192" s="5">
        <f t="shared" si="251"/>
        <v>0</v>
      </c>
      <c r="BE192" s="5">
        <f t="shared" si="252"/>
        <v>0</v>
      </c>
      <c r="BF192" s="5">
        <f t="shared" si="253"/>
        <v>0</v>
      </c>
      <c r="BG192" s="5">
        <f t="shared" si="254"/>
        <v>0</v>
      </c>
      <c r="BH192" s="5">
        <f t="shared" si="255"/>
        <v>0</v>
      </c>
      <c r="BI192" s="5">
        <f t="shared" si="256"/>
        <v>0</v>
      </c>
      <c r="BJ192" s="5">
        <f t="shared" si="257"/>
        <v>0</v>
      </c>
      <c r="BK192" s="5">
        <f t="shared" si="258"/>
        <v>0</v>
      </c>
      <c r="BL192" s="5">
        <f t="shared" si="259"/>
        <v>0</v>
      </c>
      <c r="BM192" s="5">
        <f t="shared" si="260"/>
        <v>0</v>
      </c>
      <c r="BN192" s="5">
        <f t="shared" si="261"/>
        <v>0</v>
      </c>
      <c r="BO192" s="5">
        <f t="shared" si="262"/>
        <v>0</v>
      </c>
      <c r="BP192" s="5">
        <f t="shared" si="263"/>
        <v>0</v>
      </c>
      <c r="BQ192" s="5">
        <f t="shared" si="264"/>
        <v>0</v>
      </c>
      <c r="BR192" s="5">
        <f t="shared" si="265"/>
        <v>0</v>
      </c>
      <c r="BS192" s="5">
        <f t="shared" si="266"/>
        <v>0</v>
      </c>
      <c r="BT192" s="5">
        <f t="shared" si="267"/>
        <v>0</v>
      </c>
      <c r="BU192" s="5">
        <f t="shared" si="268"/>
        <v>0</v>
      </c>
      <c r="BV192" s="5">
        <f t="shared" si="269"/>
        <v>0</v>
      </c>
      <c r="BW192" s="5">
        <f t="shared" si="270"/>
        <v>0</v>
      </c>
      <c r="BX192" s="5">
        <f t="shared" si="271"/>
        <v>0</v>
      </c>
      <c r="BY192" s="5">
        <f t="shared" si="272"/>
        <v>0</v>
      </c>
      <c r="BZ192" s="5">
        <f t="shared" si="273"/>
        <v>0</v>
      </c>
      <c r="CA192" s="5">
        <f t="shared" si="274"/>
        <v>0</v>
      </c>
      <c r="CB192" s="5">
        <f t="shared" si="275"/>
        <v>0</v>
      </c>
      <c r="CC192" s="5">
        <f t="shared" si="229"/>
        <v>0</v>
      </c>
      <c r="CD192" s="5">
        <f t="shared" si="230"/>
        <v>0</v>
      </c>
      <c r="CE192" s="5">
        <f t="shared" si="231"/>
        <v>0</v>
      </c>
      <c r="CF192" s="5">
        <f t="shared" si="232"/>
        <v>0</v>
      </c>
      <c r="CG192" s="5">
        <f t="shared" si="233"/>
        <v>0</v>
      </c>
      <c r="CH192" s="5">
        <f t="shared" si="234"/>
        <v>0</v>
      </c>
      <c r="CI192" s="5">
        <f t="shared" si="235"/>
        <v>0</v>
      </c>
      <c r="CJ192" s="5">
        <f t="shared" si="236"/>
        <v>0</v>
      </c>
      <c r="CK192" s="5">
        <f t="shared" si="237"/>
        <v>0</v>
      </c>
      <c r="CM192" s="3">
        <f t="shared" si="238"/>
        <v>0</v>
      </c>
      <c r="CN192" s="3">
        <f t="shared" si="276"/>
      </c>
      <c r="CO192" s="5">
        <f t="shared" si="239"/>
      </c>
      <c r="CQ192" s="8">
        <f t="shared" si="277"/>
      </c>
      <c r="CR192" s="5">
        <f t="shared" si="278"/>
      </c>
    </row>
    <row r="193" spans="1:96" ht="12.75">
      <c r="A193" s="88">
        <v>184</v>
      </c>
      <c r="B193" s="9">
        <f t="shared" si="240"/>
      </c>
      <c r="C193" s="9">
        <f t="shared" si="279"/>
      </c>
      <c r="D193" s="9">
        <f t="shared" si="241"/>
      </c>
      <c r="E193" s="89">
        <f t="shared" si="242"/>
      </c>
      <c r="F193" s="90">
        <f t="shared" si="243"/>
      </c>
      <c r="G193" s="29"/>
      <c r="H193" s="32"/>
      <c r="I193" s="29"/>
      <c r="J193" s="35"/>
      <c r="K193" s="39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40"/>
      <c r="AU193" s="91">
        <f t="shared" si="244"/>
        <v>0</v>
      </c>
      <c r="AV193" s="92">
        <f t="shared" si="245"/>
      </c>
      <c r="AW193" s="92">
        <f t="shared" si="246"/>
      </c>
      <c r="AX193" s="92">
        <f t="shared" si="247"/>
      </c>
      <c r="AY193" s="23"/>
      <c r="AZ193" s="93">
        <f t="shared" si="248"/>
        <v>0</v>
      </c>
      <c r="BB193" s="5">
        <f t="shared" si="249"/>
        <v>0</v>
      </c>
      <c r="BC193" s="5">
        <f t="shared" si="250"/>
        <v>0</v>
      </c>
      <c r="BD193" s="5">
        <f t="shared" si="251"/>
        <v>0</v>
      </c>
      <c r="BE193" s="5">
        <f t="shared" si="252"/>
        <v>0</v>
      </c>
      <c r="BF193" s="5">
        <f t="shared" si="253"/>
        <v>0</v>
      </c>
      <c r="BG193" s="5">
        <f t="shared" si="254"/>
        <v>0</v>
      </c>
      <c r="BH193" s="5">
        <f t="shared" si="255"/>
        <v>0</v>
      </c>
      <c r="BI193" s="5">
        <f t="shared" si="256"/>
        <v>0</v>
      </c>
      <c r="BJ193" s="5">
        <f t="shared" si="257"/>
        <v>0</v>
      </c>
      <c r="BK193" s="5">
        <f t="shared" si="258"/>
        <v>0</v>
      </c>
      <c r="BL193" s="5">
        <f t="shared" si="259"/>
        <v>0</v>
      </c>
      <c r="BM193" s="5">
        <f t="shared" si="260"/>
        <v>0</v>
      </c>
      <c r="BN193" s="5">
        <f t="shared" si="261"/>
        <v>0</v>
      </c>
      <c r="BO193" s="5">
        <f t="shared" si="262"/>
        <v>0</v>
      </c>
      <c r="BP193" s="5">
        <f t="shared" si="263"/>
        <v>0</v>
      </c>
      <c r="BQ193" s="5">
        <f t="shared" si="264"/>
        <v>0</v>
      </c>
      <c r="BR193" s="5">
        <f t="shared" si="265"/>
        <v>0</v>
      </c>
      <c r="BS193" s="5">
        <f t="shared" si="266"/>
        <v>0</v>
      </c>
      <c r="BT193" s="5">
        <f t="shared" si="267"/>
        <v>0</v>
      </c>
      <c r="BU193" s="5">
        <f t="shared" si="268"/>
        <v>0</v>
      </c>
      <c r="BV193" s="5">
        <f t="shared" si="269"/>
        <v>0</v>
      </c>
      <c r="BW193" s="5">
        <f t="shared" si="270"/>
        <v>0</v>
      </c>
      <c r="BX193" s="5">
        <f t="shared" si="271"/>
        <v>0</v>
      </c>
      <c r="BY193" s="5">
        <f t="shared" si="272"/>
        <v>0</v>
      </c>
      <c r="BZ193" s="5">
        <f t="shared" si="273"/>
        <v>0</v>
      </c>
      <c r="CA193" s="5">
        <f t="shared" si="274"/>
        <v>0</v>
      </c>
      <c r="CB193" s="5">
        <f t="shared" si="275"/>
        <v>0</v>
      </c>
      <c r="CC193" s="5">
        <f t="shared" si="229"/>
        <v>0</v>
      </c>
      <c r="CD193" s="5">
        <f t="shared" si="230"/>
        <v>0</v>
      </c>
      <c r="CE193" s="5">
        <f t="shared" si="231"/>
        <v>0</v>
      </c>
      <c r="CF193" s="5">
        <f t="shared" si="232"/>
        <v>0</v>
      </c>
      <c r="CG193" s="5">
        <f t="shared" si="233"/>
        <v>0</v>
      </c>
      <c r="CH193" s="5">
        <f t="shared" si="234"/>
        <v>0</v>
      </c>
      <c r="CI193" s="5">
        <f t="shared" si="235"/>
        <v>0</v>
      </c>
      <c r="CJ193" s="5">
        <f t="shared" si="236"/>
        <v>0</v>
      </c>
      <c r="CK193" s="5">
        <f t="shared" si="237"/>
        <v>0</v>
      </c>
      <c r="CM193" s="3">
        <f t="shared" si="238"/>
        <v>0</v>
      </c>
      <c r="CN193" s="3">
        <f t="shared" si="276"/>
      </c>
      <c r="CO193" s="5">
        <f t="shared" si="239"/>
      </c>
      <c r="CQ193" s="8">
        <f t="shared" si="277"/>
      </c>
      <c r="CR193" s="5">
        <f t="shared" si="278"/>
      </c>
    </row>
    <row r="194" spans="1:96" ht="12.75">
      <c r="A194" s="88">
        <v>185</v>
      </c>
      <c r="B194" s="9">
        <f t="shared" si="240"/>
      </c>
      <c r="C194" s="9">
        <f t="shared" si="279"/>
      </c>
      <c r="D194" s="9">
        <f t="shared" si="241"/>
      </c>
      <c r="E194" s="89">
        <f t="shared" si="242"/>
      </c>
      <c r="F194" s="90">
        <f t="shared" si="243"/>
      </c>
      <c r="G194" s="29"/>
      <c r="H194" s="32"/>
      <c r="I194" s="29"/>
      <c r="J194" s="35"/>
      <c r="K194" s="39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40"/>
      <c r="AU194" s="91">
        <f t="shared" si="244"/>
        <v>0</v>
      </c>
      <c r="AV194" s="92">
        <f t="shared" si="245"/>
      </c>
      <c r="AW194" s="92">
        <f t="shared" si="246"/>
      </c>
      <c r="AX194" s="92">
        <f t="shared" si="247"/>
      </c>
      <c r="AY194" s="23"/>
      <c r="AZ194" s="93">
        <f t="shared" si="248"/>
        <v>0</v>
      </c>
      <c r="BB194" s="5">
        <f t="shared" si="249"/>
        <v>0</v>
      </c>
      <c r="BC194" s="5">
        <f t="shared" si="250"/>
        <v>0</v>
      </c>
      <c r="BD194" s="5">
        <f t="shared" si="251"/>
        <v>0</v>
      </c>
      <c r="BE194" s="5">
        <f t="shared" si="252"/>
        <v>0</v>
      </c>
      <c r="BF194" s="5">
        <f t="shared" si="253"/>
        <v>0</v>
      </c>
      <c r="BG194" s="5">
        <f t="shared" si="254"/>
        <v>0</v>
      </c>
      <c r="BH194" s="5">
        <f t="shared" si="255"/>
        <v>0</v>
      </c>
      <c r="BI194" s="5">
        <f t="shared" si="256"/>
        <v>0</v>
      </c>
      <c r="BJ194" s="5">
        <f t="shared" si="257"/>
        <v>0</v>
      </c>
      <c r="BK194" s="5">
        <f t="shared" si="258"/>
        <v>0</v>
      </c>
      <c r="BL194" s="5">
        <f t="shared" si="259"/>
        <v>0</v>
      </c>
      <c r="BM194" s="5">
        <f t="shared" si="260"/>
        <v>0</v>
      </c>
      <c r="BN194" s="5">
        <f t="shared" si="261"/>
        <v>0</v>
      </c>
      <c r="BO194" s="5">
        <f t="shared" si="262"/>
        <v>0</v>
      </c>
      <c r="BP194" s="5">
        <f t="shared" si="263"/>
        <v>0</v>
      </c>
      <c r="BQ194" s="5">
        <f t="shared" si="264"/>
        <v>0</v>
      </c>
      <c r="BR194" s="5">
        <f t="shared" si="265"/>
        <v>0</v>
      </c>
      <c r="BS194" s="5">
        <f t="shared" si="266"/>
        <v>0</v>
      </c>
      <c r="BT194" s="5">
        <f t="shared" si="267"/>
        <v>0</v>
      </c>
      <c r="BU194" s="5">
        <f t="shared" si="268"/>
        <v>0</v>
      </c>
      <c r="BV194" s="5">
        <f t="shared" si="269"/>
        <v>0</v>
      </c>
      <c r="BW194" s="5">
        <f t="shared" si="270"/>
        <v>0</v>
      </c>
      <c r="BX194" s="5">
        <f t="shared" si="271"/>
        <v>0</v>
      </c>
      <c r="BY194" s="5">
        <f t="shared" si="272"/>
        <v>0</v>
      </c>
      <c r="BZ194" s="5">
        <f t="shared" si="273"/>
        <v>0</v>
      </c>
      <c r="CA194" s="5">
        <f t="shared" si="274"/>
        <v>0</v>
      </c>
      <c r="CB194" s="5">
        <f t="shared" si="275"/>
        <v>0</v>
      </c>
      <c r="CC194" s="5">
        <f t="shared" si="229"/>
        <v>0</v>
      </c>
      <c r="CD194" s="5">
        <f t="shared" si="230"/>
        <v>0</v>
      </c>
      <c r="CE194" s="5">
        <f t="shared" si="231"/>
        <v>0</v>
      </c>
      <c r="CF194" s="5">
        <f t="shared" si="232"/>
        <v>0</v>
      </c>
      <c r="CG194" s="5">
        <f t="shared" si="233"/>
        <v>0</v>
      </c>
      <c r="CH194" s="5">
        <f t="shared" si="234"/>
        <v>0</v>
      </c>
      <c r="CI194" s="5">
        <f t="shared" si="235"/>
        <v>0</v>
      </c>
      <c r="CJ194" s="5">
        <f t="shared" si="236"/>
        <v>0</v>
      </c>
      <c r="CK194" s="5">
        <f t="shared" si="237"/>
        <v>0</v>
      </c>
      <c r="CM194" s="3">
        <f t="shared" si="238"/>
        <v>0</v>
      </c>
      <c r="CN194" s="3">
        <f t="shared" si="276"/>
      </c>
      <c r="CO194" s="5">
        <f t="shared" si="239"/>
      </c>
      <c r="CQ194" s="8">
        <f t="shared" si="277"/>
      </c>
      <c r="CR194" s="5">
        <f t="shared" si="278"/>
      </c>
    </row>
    <row r="195" spans="1:96" ht="12.75">
      <c r="A195" s="88">
        <v>186</v>
      </c>
      <c r="B195" s="9">
        <f t="shared" si="240"/>
      </c>
      <c r="C195" s="9">
        <f t="shared" si="279"/>
      </c>
      <c r="D195" s="9">
        <f t="shared" si="241"/>
      </c>
      <c r="E195" s="89">
        <f t="shared" si="242"/>
      </c>
      <c r="F195" s="90">
        <f t="shared" si="243"/>
      </c>
      <c r="G195" s="29"/>
      <c r="H195" s="32"/>
      <c r="I195" s="29"/>
      <c r="J195" s="35"/>
      <c r="K195" s="39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40"/>
      <c r="AU195" s="91">
        <f t="shared" si="244"/>
        <v>0</v>
      </c>
      <c r="AV195" s="92">
        <f t="shared" si="245"/>
      </c>
      <c r="AW195" s="92">
        <f t="shared" si="246"/>
      </c>
      <c r="AX195" s="92">
        <f t="shared" si="247"/>
      </c>
      <c r="AY195" s="23"/>
      <c r="AZ195" s="93">
        <f t="shared" si="248"/>
        <v>0</v>
      </c>
      <c r="BB195" s="5">
        <f t="shared" si="249"/>
        <v>0</v>
      </c>
      <c r="BC195" s="5">
        <f t="shared" si="250"/>
        <v>0</v>
      </c>
      <c r="BD195" s="5">
        <f t="shared" si="251"/>
        <v>0</v>
      </c>
      <c r="BE195" s="5">
        <f t="shared" si="252"/>
        <v>0</v>
      </c>
      <c r="BF195" s="5">
        <f t="shared" si="253"/>
        <v>0</v>
      </c>
      <c r="BG195" s="5">
        <f t="shared" si="254"/>
        <v>0</v>
      </c>
      <c r="BH195" s="5">
        <f t="shared" si="255"/>
        <v>0</v>
      </c>
      <c r="BI195" s="5">
        <f t="shared" si="256"/>
        <v>0</v>
      </c>
      <c r="BJ195" s="5">
        <f t="shared" si="257"/>
        <v>0</v>
      </c>
      <c r="BK195" s="5">
        <f t="shared" si="258"/>
        <v>0</v>
      </c>
      <c r="BL195" s="5">
        <f t="shared" si="259"/>
        <v>0</v>
      </c>
      <c r="BM195" s="5">
        <f t="shared" si="260"/>
        <v>0</v>
      </c>
      <c r="BN195" s="5">
        <f t="shared" si="261"/>
        <v>0</v>
      </c>
      <c r="BO195" s="5">
        <f t="shared" si="262"/>
        <v>0</v>
      </c>
      <c r="BP195" s="5">
        <f t="shared" si="263"/>
        <v>0</v>
      </c>
      <c r="BQ195" s="5">
        <f t="shared" si="264"/>
        <v>0</v>
      </c>
      <c r="BR195" s="5">
        <f t="shared" si="265"/>
        <v>0</v>
      </c>
      <c r="BS195" s="5">
        <f t="shared" si="266"/>
        <v>0</v>
      </c>
      <c r="BT195" s="5">
        <f t="shared" si="267"/>
        <v>0</v>
      </c>
      <c r="BU195" s="5">
        <f t="shared" si="268"/>
        <v>0</v>
      </c>
      <c r="BV195" s="5">
        <f t="shared" si="269"/>
        <v>0</v>
      </c>
      <c r="BW195" s="5">
        <f t="shared" si="270"/>
        <v>0</v>
      </c>
      <c r="BX195" s="5">
        <f t="shared" si="271"/>
        <v>0</v>
      </c>
      <c r="BY195" s="5">
        <f t="shared" si="272"/>
        <v>0</v>
      </c>
      <c r="BZ195" s="5">
        <f t="shared" si="273"/>
        <v>0</v>
      </c>
      <c r="CA195" s="5">
        <f t="shared" si="274"/>
        <v>0</v>
      </c>
      <c r="CB195" s="5">
        <f t="shared" si="275"/>
        <v>0</v>
      </c>
      <c r="CC195" s="5">
        <f t="shared" si="229"/>
        <v>0</v>
      </c>
      <c r="CD195" s="5">
        <f t="shared" si="230"/>
        <v>0</v>
      </c>
      <c r="CE195" s="5">
        <f t="shared" si="231"/>
        <v>0</v>
      </c>
      <c r="CF195" s="5">
        <f t="shared" si="232"/>
        <v>0</v>
      </c>
      <c r="CG195" s="5">
        <f t="shared" si="233"/>
        <v>0</v>
      </c>
      <c r="CH195" s="5">
        <f t="shared" si="234"/>
        <v>0</v>
      </c>
      <c r="CI195" s="5">
        <f t="shared" si="235"/>
        <v>0</v>
      </c>
      <c r="CJ195" s="5">
        <f t="shared" si="236"/>
        <v>0</v>
      </c>
      <c r="CK195" s="5">
        <f t="shared" si="237"/>
        <v>0</v>
      </c>
      <c r="CM195" s="3">
        <f t="shared" si="238"/>
        <v>0</v>
      </c>
      <c r="CN195" s="3">
        <f t="shared" si="276"/>
      </c>
      <c r="CO195" s="5">
        <f t="shared" si="239"/>
      </c>
      <c r="CQ195" s="8">
        <f t="shared" si="277"/>
      </c>
      <c r="CR195" s="5">
        <f t="shared" si="278"/>
      </c>
    </row>
    <row r="196" spans="1:96" ht="12.75">
      <c r="A196" s="88">
        <v>187</v>
      </c>
      <c r="B196" s="9">
        <f t="shared" si="240"/>
      </c>
      <c r="C196" s="9">
        <f t="shared" si="279"/>
      </c>
      <c r="D196" s="9">
        <f t="shared" si="241"/>
      </c>
      <c r="E196" s="89">
        <f t="shared" si="242"/>
      </c>
      <c r="F196" s="90">
        <f t="shared" si="243"/>
      </c>
      <c r="G196" s="29"/>
      <c r="H196" s="32"/>
      <c r="I196" s="29"/>
      <c r="J196" s="35"/>
      <c r="K196" s="39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40"/>
      <c r="AU196" s="91">
        <f t="shared" si="244"/>
        <v>0</v>
      </c>
      <c r="AV196" s="92">
        <f t="shared" si="245"/>
      </c>
      <c r="AW196" s="92">
        <f t="shared" si="246"/>
      </c>
      <c r="AX196" s="92">
        <f t="shared" si="247"/>
      </c>
      <c r="AY196" s="23"/>
      <c r="AZ196" s="93">
        <f t="shared" si="248"/>
        <v>0</v>
      </c>
      <c r="BB196" s="5">
        <f t="shared" si="249"/>
        <v>0</v>
      </c>
      <c r="BC196" s="5">
        <f t="shared" si="250"/>
        <v>0</v>
      </c>
      <c r="BD196" s="5">
        <f t="shared" si="251"/>
        <v>0</v>
      </c>
      <c r="BE196" s="5">
        <f t="shared" si="252"/>
        <v>0</v>
      </c>
      <c r="BF196" s="5">
        <f t="shared" si="253"/>
        <v>0</v>
      </c>
      <c r="BG196" s="5">
        <f t="shared" si="254"/>
        <v>0</v>
      </c>
      <c r="BH196" s="5">
        <f t="shared" si="255"/>
        <v>0</v>
      </c>
      <c r="BI196" s="5">
        <f t="shared" si="256"/>
        <v>0</v>
      </c>
      <c r="BJ196" s="5">
        <f t="shared" si="257"/>
        <v>0</v>
      </c>
      <c r="BK196" s="5">
        <f t="shared" si="258"/>
        <v>0</v>
      </c>
      <c r="BL196" s="5">
        <f t="shared" si="259"/>
        <v>0</v>
      </c>
      <c r="BM196" s="5">
        <f t="shared" si="260"/>
        <v>0</v>
      </c>
      <c r="BN196" s="5">
        <f t="shared" si="261"/>
        <v>0</v>
      </c>
      <c r="BO196" s="5">
        <f t="shared" si="262"/>
        <v>0</v>
      </c>
      <c r="BP196" s="5">
        <f t="shared" si="263"/>
        <v>0</v>
      </c>
      <c r="BQ196" s="5">
        <f t="shared" si="264"/>
        <v>0</v>
      </c>
      <c r="BR196" s="5">
        <f t="shared" si="265"/>
        <v>0</v>
      </c>
      <c r="BS196" s="5">
        <f t="shared" si="266"/>
        <v>0</v>
      </c>
      <c r="BT196" s="5">
        <f t="shared" si="267"/>
        <v>0</v>
      </c>
      <c r="BU196" s="5">
        <f t="shared" si="268"/>
        <v>0</v>
      </c>
      <c r="BV196" s="5">
        <f t="shared" si="269"/>
        <v>0</v>
      </c>
      <c r="BW196" s="5">
        <f t="shared" si="270"/>
        <v>0</v>
      </c>
      <c r="BX196" s="5">
        <f t="shared" si="271"/>
        <v>0</v>
      </c>
      <c r="BY196" s="5">
        <f t="shared" si="272"/>
        <v>0</v>
      </c>
      <c r="BZ196" s="5">
        <f t="shared" si="273"/>
        <v>0</v>
      </c>
      <c r="CA196" s="5">
        <f t="shared" si="274"/>
        <v>0</v>
      </c>
      <c r="CB196" s="5">
        <f t="shared" si="275"/>
        <v>0</v>
      </c>
      <c r="CC196" s="5">
        <f t="shared" si="229"/>
        <v>0</v>
      </c>
      <c r="CD196" s="5">
        <f t="shared" si="230"/>
        <v>0</v>
      </c>
      <c r="CE196" s="5">
        <f t="shared" si="231"/>
        <v>0</v>
      </c>
      <c r="CF196" s="5">
        <f t="shared" si="232"/>
        <v>0</v>
      </c>
      <c r="CG196" s="5">
        <f t="shared" si="233"/>
        <v>0</v>
      </c>
      <c r="CH196" s="5">
        <f t="shared" si="234"/>
        <v>0</v>
      </c>
      <c r="CI196" s="5">
        <f t="shared" si="235"/>
        <v>0</v>
      </c>
      <c r="CJ196" s="5">
        <f t="shared" si="236"/>
        <v>0</v>
      </c>
      <c r="CK196" s="5">
        <f t="shared" si="237"/>
        <v>0</v>
      </c>
      <c r="CM196" s="3">
        <f t="shared" si="238"/>
        <v>0</v>
      </c>
      <c r="CN196" s="3">
        <f t="shared" si="276"/>
      </c>
      <c r="CO196" s="5">
        <f t="shared" si="239"/>
      </c>
      <c r="CQ196" s="8">
        <f t="shared" si="277"/>
      </c>
      <c r="CR196" s="5">
        <f t="shared" si="278"/>
      </c>
    </row>
    <row r="197" spans="1:96" ht="12.75">
      <c r="A197" s="88">
        <v>188</v>
      </c>
      <c r="B197" s="9">
        <f t="shared" si="240"/>
      </c>
      <c r="C197" s="9">
        <f t="shared" si="279"/>
      </c>
      <c r="D197" s="9">
        <f t="shared" si="241"/>
      </c>
      <c r="E197" s="89">
        <f t="shared" si="242"/>
      </c>
      <c r="F197" s="90">
        <f t="shared" si="243"/>
      </c>
      <c r="G197" s="29"/>
      <c r="H197" s="32"/>
      <c r="I197" s="29"/>
      <c r="J197" s="35"/>
      <c r="K197" s="39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40"/>
      <c r="AU197" s="91">
        <f t="shared" si="244"/>
        <v>0</v>
      </c>
      <c r="AV197" s="92">
        <f t="shared" si="245"/>
      </c>
      <c r="AW197" s="92">
        <f t="shared" si="246"/>
      </c>
      <c r="AX197" s="92">
        <f t="shared" si="247"/>
      </c>
      <c r="AY197" s="23"/>
      <c r="AZ197" s="93">
        <f t="shared" si="248"/>
        <v>0</v>
      </c>
      <c r="BB197" s="5">
        <f t="shared" si="249"/>
        <v>0</v>
      </c>
      <c r="BC197" s="5">
        <f t="shared" si="250"/>
        <v>0</v>
      </c>
      <c r="BD197" s="5">
        <f t="shared" si="251"/>
        <v>0</v>
      </c>
      <c r="BE197" s="5">
        <f t="shared" si="252"/>
        <v>0</v>
      </c>
      <c r="BF197" s="5">
        <f t="shared" si="253"/>
        <v>0</v>
      </c>
      <c r="BG197" s="5">
        <f t="shared" si="254"/>
        <v>0</v>
      </c>
      <c r="BH197" s="5">
        <f t="shared" si="255"/>
        <v>0</v>
      </c>
      <c r="BI197" s="5">
        <f t="shared" si="256"/>
        <v>0</v>
      </c>
      <c r="BJ197" s="5">
        <f t="shared" si="257"/>
        <v>0</v>
      </c>
      <c r="BK197" s="5">
        <f t="shared" si="258"/>
        <v>0</v>
      </c>
      <c r="BL197" s="5">
        <f t="shared" si="259"/>
        <v>0</v>
      </c>
      <c r="BM197" s="5">
        <f t="shared" si="260"/>
        <v>0</v>
      </c>
      <c r="BN197" s="5">
        <f t="shared" si="261"/>
        <v>0</v>
      </c>
      <c r="BO197" s="5">
        <f t="shared" si="262"/>
        <v>0</v>
      </c>
      <c r="BP197" s="5">
        <f t="shared" si="263"/>
        <v>0</v>
      </c>
      <c r="BQ197" s="5">
        <f t="shared" si="264"/>
        <v>0</v>
      </c>
      <c r="BR197" s="5">
        <f t="shared" si="265"/>
        <v>0</v>
      </c>
      <c r="BS197" s="5">
        <f t="shared" si="266"/>
        <v>0</v>
      </c>
      <c r="BT197" s="5">
        <f t="shared" si="267"/>
        <v>0</v>
      </c>
      <c r="BU197" s="5">
        <f t="shared" si="268"/>
        <v>0</v>
      </c>
      <c r="BV197" s="5">
        <f t="shared" si="269"/>
        <v>0</v>
      </c>
      <c r="BW197" s="5">
        <f t="shared" si="270"/>
        <v>0</v>
      </c>
      <c r="BX197" s="5">
        <f t="shared" si="271"/>
        <v>0</v>
      </c>
      <c r="BY197" s="5">
        <f t="shared" si="272"/>
        <v>0</v>
      </c>
      <c r="BZ197" s="5">
        <f t="shared" si="273"/>
        <v>0</v>
      </c>
      <c r="CA197" s="5">
        <f t="shared" si="274"/>
        <v>0</v>
      </c>
      <c r="CB197" s="5">
        <f t="shared" si="275"/>
        <v>0</v>
      </c>
      <c r="CC197" s="5">
        <f t="shared" si="229"/>
        <v>0</v>
      </c>
      <c r="CD197" s="5">
        <f t="shared" si="230"/>
        <v>0</v>
      </c>
      <c r="CE197" s="5">
        <f t="shared" si="231"/>
        <v>0</v>
      </c>
      <c r="CF197" s="5">
        <f t="shared" si="232"/>
        <v>0</v>
      </c>
      <c r="CG197" s="5">
        <f t="shared" si="233"/>
        <v>0</v>
      </c>
      <c r="CH197" s="5">
        <f t="shared" si="234"/>
        <v>0</v>
      </c>
      <c r="CI197" s="5">
        <f t="shared" si="235"/>
        <v>0</v>
      </c>
      <c r="CJ197" s="5">
        <f t="shared" si="236"/>
        <v>0</v>
      </c>
      <c r="CK197" s="5">
        <f t="shared" si="237"/>
        <v>0</v>
      </c>
      <c r="CM197" s="3">
        <f t="shared" si="238"/>
        <v>0</v>
      </c>
      <c r="CN197" s="3">
        <f t="shared" si="276"/>
      </c>
      <c r="CO197" s="5">
        <f t="shared" si="239"/>
      </c>
      <c r="CQ197" s="8">
        <f t="shared" si="277"/>
      </c>
      <c r="CR197" s="5">
        <f t="shared" si="278"/>
      </c>
    </row>
    <row r="198" spans="1:96" ht="12.75">
      <c r="A198" s="88">
        <v>189</v>
      </c>
      <c r="B198" s="9">
        <f t="shared" si="240"/>
      </c>
      <c r="C198" s="9">
        <f t="shared" si="279"/>
      </c>
      <c r="D198" s="9">
        <f t="shared" si="241"/>
      </c>
      <c r="E198" s="89">
        <f t="shared" si="242"/>
      </c>
      <c r="F198" s="90">
        <f t="shared" si="243"/>
      </c>
      <c r="G198" s="29"/>
      <c r="H198" s="32"/>
      <c r="I198" s="29"/>
      <c r="J198" s="35"/>
      <c r="K198" s="39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40"/>
      <c r="AU198" s="91">
        <f t="shared" si="244"/>
        <v>0</v>
      </c>
      <c r="AV198" s="92">
        <f t="shared" si="245"/>
      </c>
      <c r="AW198" s="92">
        <f t="shared" si="246"/>
      </c>
      <c r="AX198" s="92">
        <f t="shared" si="247"/>
      </c>
      <c r="AY198" s="23"/>
      <c r="AZ198" s="93">
        <f t="shared" si="248"/>
        <v>0</v>
      </c>
      <c r="BB198" s="5">
        <f t="shared" si="249"/>
        <v>0</v>
      </c>
      <c r="BC198" s="5">
        <f t="shared" si="250"/>
        <v>0</v>
      </c>
      <c r="BD198" s="5">
        <f t="shared" si="251"/>
        <v>0</v>
      </c>
      <c r="BE198" s="5">
        <f t="shared" si="252"/>
        <v>0</v>
      </c>
      <c r="BF198" s="5">
        <f t="shared" si="253"/>
        <v>0</v>
      </c>
      <c r="BG198" s="5">
        <f t="shared" si="254"/>
        <v>0</v>
      </c>
      <c r="BH198" s="5">
        <f t="shared" si="255"/>
        <v>0</v>
      </c>
      <c r="BI198" s="5">
        <f t="shared" si="256"/>
        <v>0</v>
      </c>
      <c r="BJ198" s="5">
        <f t="shared" si="257"/>
        <v>0</v>
      </c>
      <c r="BK198" s="5">
        <f t="shared" si="258"/>
        <v>0</v>
      </c>
      <c r="BL198" s="5">
        <f t="shared" si="259"/>
        <v>0</v>
      </c>
      <c r="BM198" s="5">
        <f t="shared" si="260"/>
        <v>0</v>
      </c>
      <c r="BN198" s="5">
        <f t="shared" si="261"/>
        <v>0</v>
      </c>
      <c r="BO198" s="5">
        <f t="shared" si="262"/>
        <v>0</v>
      </c>
      <c r="BP198" s="5">
        <f t="shared" si="263"/>
        <v>0</v>
      </c>
      <c r="BQ198" s="5">
        <f t="shared" si="264"/>
        <v>0</v>
      </c>
      <c r="BR198" s="5">
        <f t="shared" si="265"/>
        <v>0</v>
      </c>
      <c r="BS198" s="5">
        <f t="shared" si="266"/>
        <v>0</v>
      </c>
      <c r="BT198" s="5">
        <f t="shared" si="267"/>
        <v>0</v>
      </c>
      <c r="BU198" s="5">
        <f t="shared" si="268"/>
        <v>0</v>
      </c>
      <c r="BV198" s="5">
        <f t="shared" si="269"/>
        <v>0</v>
      </c>
      <c r="BW198" s="5">
        <f t="shared" si="270"/>
        <v>0</v>
      </c>
      <c r="BX198" s="5">
        <f t="shared" si="271"/>
        <v>0</v>
      </c>
      <c r="BY198" s="5">
        <f t="shared" si="272"/>
        <v>0</v>
      </c>
      <c r="BZ198" s="5">
        <f t="shared" si="273"/>
        <v>0</v>
      </c>
      <c r="CA198" s="5">
        <f t="shared" si="274"/>
        <v>0</v>
      </c>
      <c r="CB198" s="5">
        <f t="shared" si="275"/>
        <v>0</v>
      </c>
      <c r="CC198" s="5">
        <f t="shared" si="229"/>
        <v>0</v>
      </c>
      <c r="CD198" s="5">
        <f t="shared" si="230"/>
        <v>0</v>
      </c>
      <c r="CE198" s="5">
        <f t="shared" si="231"/>
        <v>0</v>
      </c>
      <c r="CF198" s="5">
        <f t="shared" si="232"/>
        <v>0</v>
      </c>
      <c r="CG198" s="5">
        <f t="shared" si="233"/>
        <v>0</v>
      </c>
      <c r="CH198" s="5">
        <f t="shared" si="234"/>
        <v>0</v>
      </c>
      <c r="CI198" s="5">
        <f t="shared" si="235"/>
        <v>0</v>
      </c>
      <c r="CJ198" s="5">
        <f t="shared" si="236"/>
        <v>0</v>
      </c>
      <c r="CK198" s="5">
        <f t="shared" si="237"/>
        <v>0</v>
      </c>
      <c r="CM198" s="3">
        <f t="shared" si="238"/>
        <v>0</v>
      </c>
      <c r="CN198" s="3">
        <f t="shared" si="276"/>
      </c>
      <c r="CO198" s="5">
        <f t="shared" si="239"/>
      </c>
      <c r="CQ198" s="8">
        <f t="shared" si="277"/>
      </c>
      <c r="CR198" s="5">
        <f t="shared" si="278"/>
      </c>
    </row>
    <row r="199" spans="1:96" ht="12.75">
      <c r="A199" s="88">
        <v>190</v>
      </c>
      <c r="B199" s="9">
        <f t="shared" si="240"/>
      </c>
      <c r="C199" s="9">
        <f t="shared" si="279"/>
      </c>
      <c r="D199" s="9">
        <f t="shared" si="241"/>
      </c>
      <c r="E199" s="89">
        <f t="shared" si="242"/>
      </c>
      <c r="F199" s="90">
        <f t="shared" si="243"/>
      </c>
      <c r="G199" s="29"/>
      <c r="H199" s="32"/>
      <c r="I199" s="29"/>
      <c r="J199" s="35"/>
      <c r="K199" s="39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40"/>
      <c r="AU199" s="91">
        <f t="shared" si="244"/>
        <v>0</v>
      </c>
      <c r="AV199" s="92">
        <f t="shared" si="245"/>
      </c>
      <c r="AW199" s="92">
        <f t="shared" si="246"/>
      </c>
      <c r="AX199" s="92">
        <f t="shared" si="247"/>
      </c>
      <c r="AY199" s="23"/>
      <c r="AZ199" s="93">
        <f t="shared" si="248"/>
        <v>0</v>
      </c>
      <c r="BB199" s="5">
        <f t="shared" si="249"/>
        <v>0</v>
      </c>
      <c r="BC199" s="5">
        <f t="shared" si="250"/>
        <v>0</v>
      </c>
      <c r="BD199" s="5">
        <f t="shared" si="251"/>
        <v>0</v>
      </c>
      <c r="BE199" s="5">
        <f t="shared" si="252"/>
        <v>0</v>
      </c>
      <c r="BF199" s="5">
        <f t="shared" si="253"/>
        <v>0</v>
      </c>
      <c r="BG199" s="5">
        <f t="shared" si="254"/>
        <v>0</v>
      </c>
      <c r="BH199" s="5">
        <f t="shared" si="255"/>
        <v>0</v>
      </c>
      <c r="BI199" s="5">
        <f t="shared" si="256"/>
        <v>0</v>
      </c>
      <c r="BJ199" s="5">
        <f t="shared" si="257"/>
        <v>0</v>
      </c>
      <c r="BK199" s="5">
        <f t="shared" si="258"/>
        <v>0</v>
      </c>
      <c r="BL199" s="5">
        <f t="shared" si="259"/>
        <v>0</v>
      </c>
      <c r="BM199" s="5">
        <f t="shared" si="260"/>
        <v>0</v>
      </c>
      <c r="BN199" s="5">
        <f t="shared" si="261"/>
        <v>0</v>
      </c>
      <c r="BO199" s="5">
        <f t="shared" si="262"/>
        <v>0</v>
      </c>
      <c r="BP199" s="5">
        <f t="shared" si="263"/>
        <v>0</v>
      </c>
      <c r="BQ199" s="5">
        <f t="shared" si="264"/>
        <v>0</v>
      </c>
      <c r="BR199" s="5">
        <f t="shared" si="265"/>
        <v>0</v>
      </c>
      <c r="BS199" s="5">
        <f t="shared" si="266"/>
        <v>0</v>
      </c>
      <c r="BT199" s="5">
        <f t="shared" si="267"/>
        <v>0</v>
      </c>
      <c r="BU199" s="5">
        <f t="shared" si="268"/>
        <v>0</v>
      </c>
      <c r="BV199" s="5">
        <f t="shared" si="269"/>
        <v>0</v>
      </c>
      <c r="BW199" s="5">
        <f t="shared" si="270"/>
        <v>0</v>
      </c>
      <c r="BX199" s="5">
        <f t="shared" si="271"/>
        <v>0</v>
      </c>
      <c r="BY199" s="5">
        <f t="shared" si="272"/>
        <v>0</v>
      </c>
      <c r="BZ199" s="5">
        <f t="shared" si="273"/>
        <v>0</v>
      </c>
      <c r="CA199" s="5">
        <f t="shared" si="274"/>
        <v>0</v>
      </c>
      <c r="CB199" s="5">
        <f t="shared" si="275"/>
        <v>0</v>
      </c>
      <c r="CC199" s="5">
        <f t="shared" si="229"/>
        <v>0</v>
      </c>
      <c r="CD199" s="5">
        <f t="shared" si="230"/>
        <v>0</v>
      </c>
      <c r="CE199" s="5">
        <f t="shared" si="231"/>
        <v>0</v>
      </c>
      <c r="CF199" s="5">
        <f t="shared" si="232"/>
        <v>0</v>
      </c>
      <c r="CG199" s="5">
        <f t="shared" si="233"/>
        <v>0</v>
      </c>
      <c r="CH199" s="5">
        <f t="shared" si="234"/>
        <v>0</v>
      </c>
      <c r="CI199" s="5">
        <f t="shared" si="235"/>
        <v>0</v>
      </c>
      <c r="CJ199" s="5">
        <f t="shared" si="236"/>
        <v>0</v>
      </c>
      <c r="CK199" s="5">
        <f t="shared" si="237"/>
        <v>0</v>
      </c>
      <c r="CM199" s="3">
        <f t="shared" si="238"/>
        <v>0</v>
      </c>
      <c r="CN199" s="3">
        <f t="shared" si="276"/>
      </c>
      <c r="CO199" s="5">
        <f t="shared" si="239"/>
      </c>
      <c r="CQ199" s="8">
        <f t="shared" si="277"/>
      </c>
      <c r="CR199" s="5">
        <f t="shared" si="278"/>
      </c>
    </row>
    <row r="200" spans="1:96" ht="12.75">
      <c r="A200" s="88">
        <v>191</v>
      </c>
      <c r="B200" s="9">
        <f t="shared" si="240"/>
      </c>
      <c r="C200" s="9">
        <f t="shared" si="279"/>
      </c>
      <c r="D200" s="9">
        <f t="shared" si="241"/>
      </c>
      <c r="E200" s="89">
        <f t="shared" si="242"/>
      </c>
      <c r="F200" s="90">
        <f t="shared" si="243"/>
      </c>
      <c r="G200" s="29"/>
      <c r="H200" s="32"/>
      <c r="I200" s="29"/>
      <c r="J200" s="35"/>
      <c r="K200" s="39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40"/>
      <c r="AU200" s="91">
        <f t="shared" si="244"/>
        <v>0</v>
      </c>
      <c r="AV200" s="92">
        <f t="shared" si="245"/>
      </c>
      <c r="AW200" s="92">
        <f t="shared" si="246"/>
      </c>
      <c r="AX200" s="92">
        <f t="shared" si="247"/>
      </c>
      <c r="AY200" s="23"/>
      <c r="AZ200" s="93">
        <f t="shared" si="248"/>
        <v>0</v>
      </c>
      <c r="BB200" s="5">
        <f t="shared" si="249"/>
        <v>0</v>
      </c>
      <c r="BC200" s="5">
        <f t="shared" si="250"/>
        <v>0</v>
      </c>
      <c r="BD200" s="5">
        <f t="shared" si="251"/>
        <v>0</v>
      </c>
      <c r="BE200" s="5">
        <f t="shared" si="252"/>
        <v>0</v>
      </c>
      <c r="BF200" s="5">
        <f t="shared" si="253"/>
        <v>0</v>
      </c>
      <c r="BG200" s="5">
        <f t="shared" si="254"/>
        <v>0</v>
      </c>
      <c r="BH200" s="5">
        <f t="shared" si="255"/>
        <v>0</v>
      </c>
      <c r="BI200" s="5">
        <f t="shared" si="256"/>
        <v>0</v>
      </c>
      <c r="BJ200" s="5">
        <f t="shared" si="257"/>
        <v>0</v>
      </c>
      <c r="BK200" s="5">
        <f t="shared" si="258"/>
        <v>0</v>
      </c>
      <c r="BL200" s="5">
        <f t="shared" si="259"/>
        <v>0</v>
      </c>
      <c r="BM200" s="5">
        <f t="shared" si="260"/>
        <v>0</v>
      </c>
      <c r="BN200" s="5">
        <f t="shared" si="261"/>
        <v>0</v>
      </c>
      <c r="BO200" s="5">
        <f t="shared" si="262"/>
        <v>0</v>
      </c>
      <c r="BP200" s="5">
        <f t="shared" si="263"/>
        <v>0</v>
      </c>
      <c r="BQ200" s="5">
        <f t="shared" si="264"/>
        <v>0</v>
      </c>
      <c r="BR200" s="5">
        <f t="shared" si="265"/>
        <v>0</v>
      </c>
      <c r="BS200" s="5">
        <f t="shared" si="266"/>
        <v>0</v>
      </c>
      <c r="BT200" s="5">
        <f t="shared" si="267"/>
        <v>0</v>
      </c>
      <c r="BU200" s="5">
        <f t="shared" si="268"/>
        <v>0</v>
      </c>
      <c r="BV200" s="5">
        <f t="shared" si="269"/>
        <v>0</v>
      </c>
      <c r="BW200" s="5">
        <f t="shared" si="270"/>
        <v>0</v>
      </c>
      <c r="BX200" s="5">
        <f t="shared" si="271"/>
        <v>0</v>
      </c>
      <c r="BY200" s="5">
        <f t="shared" si="272"/>
        <v>0</v>
      </c>
      <c r="BZ200" s="5">
        <f t="shared" si="273"/>
        <v>0</v>
      </c>
      <c r="CA200" s="5">
        <f t="shared" si="274"/>
        <v>0</v>
      </c>
      <c r="CB200" s="5">
        <f t="shared" si="275"/>
        <v>0</v>
      </c>
      <c r="CC200" s="5">
        <f t="shared" si="229"/>
        <v>0</v>
      </c>
      <c r="CD200" s="5">
        <f t="shared" si="230"/>
        <v>0</v>
      </c>
      <c r="CE200" s="5">
        <f t="shared" si="231"/>
        <v>0</v>
      </c>
      <c r="CF200" s="5">
        <f t="shared" si="232"/>
        <v>0</v>
      </c>
      <c r="CG200" s="5">
        <f t="shared" si="233"/>
        <v>0</v>
      </c>
      <c r="CH200" s="5">
        <f t="shared" si="234"/>
        <v>0</v>
      </c>
      <c r="CI200" s="5">
        <f t="shared" si="235"/>
        <v>0</v>
      </c>
      <c r="CJ200" s="5">
        <f t="shared" si="236"/>
        <v>0</v>
      </c>
      <c r="CK200" s="5">
        <f t="shared" si="237"/>
        <v>0</v>
      </c>
      <c r="CM200" s="3">
        <f t="shared" si="238"/>
        <v>0</v>
      </c>
      <c r="CN200" s="3">
        <f t="shared" si="276"/>
      </c>
      <c r="CO200" s="5">
        <f t="shared" si="239"/>
      </c>
      <c r="CQ200" s="8">
        <f t="shared" si="277"/>
      </c>
      <c r="CR200" s="5">
        <f t="shared" si="278"/>
      </c>
    </row>
    <row r="201" spans="1:96" ht="12.75">
      <c r="A201" s="88">
        <v>192</v>
      </c>
      <c r="B201" s="9">
        <f t="shared" si="240"/>
      </c>
      <c r="C201" s="9">
        <f t="shared" si="279"/>
      </c>
      <c r="D201" s="9">
        <f t="shared" si="241"/>
      </c>
      <c r="E201" s="89">
        <f t="shared" si="242"/>
      </c>
      <c r="F201" s="90">
        <f t="shared" si="243"/>
      </c>
      <c r="G201" s="29"/>
      <c r="H201" s="32"/>
      <c r="I201" s="29"/>
      <c r="J201" s="35"/>
      <c r="K201" s="39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40"/>
      <c r="AU201" s="91">
        <f t="shared" si="244"/>
        <v>0</v>
      </c>
      <c r="AV201" s="92">
        <f t="shared" si="245"/>
      </c>
      <c r="AW201" s="92">
        <f t="shared" si="246"/>
      </c>
      <c r="AX201" s="92">
        <f t="shared" si="247"/>
      </c>
      <c r="AY201" s="23"/>
      <c r="AZ201" s="93">
        <f t="shared" si="248"/>
        <v>0</v>
      </c>
      <c r="BB201" s="5">
        <f t="shared" si="249"/>
        <v>0</v>
      </c>
      <c r="BC201" s="5">
        <f t="shared" si="250"/>
        <v>0</v>
      </c>
      <c r="BD201" s="5">
        <f t="shared" si="251"/>
        <v>0</v>
      </c>
      <c r="BE201" s="5">
        <f t="shared" si="252"/>
        <v>0</v>
      </c>
      <c r="BF201" s="5">
        <f t="shared" si="253"/>
        <v>0</v>
      </c>
      <c r="BG201" s="5">
        <f t="shared" si="254"/>
        <v>0</v>
      </c>
      <c r="BH201" s="5">
        <f t="shared" si="255"/>
        <v>0</v>
      </c>
      <c r="BI201" s="5">
        <f t="shared" si="256"/>
        <v>0</v>
      </c>
      <c r="BJ201" s="5">
        <f t="shared" si="257"/>
        <v>0</v>
      </c>
      <c r="BK201" s="5">
        <f t="shared" si="258"/>
        <v>0</v>
      </c>
      <c r="BL201" s="5">
        <f t="shared" si="259"/>
        <v>0</v>
      </c>
      <c r="BM201" s="5">
        <f t="shared" si="260"/>
        <v>0</v>
      </c>
      <c r="BN201" s="5">
        <f t="shared" si="261"/>
        <v>0</v>
      </c>
      <c r="BO201" s="5">
        <f t="shared" si="262"/>
        <v>0</v>
      </c>
      <c r="BP201" s="5">
        <f t="shared" si="263"/>
        <v>0</v>
      </c>
      <c r="BQ201" s="5">
        <f t="shared" si="264"/>
        <v>0</v>
      </c>
      <c r="BR201" s="5">
        <f t="shared" si="265"/>
        <v>0</v>
      </c>
      <c r="BS201" s="5">
        <f t="shared" si="266"/>
        <v>0</v>
      </c>
      <c r="BT201" s="5">
        <f t="shared" si="267"/>
        <v>0</v>
      </c>
      <c r="BU201" s="5">
        <f t="shared" si="268"/>
        <v>0</v>
      </c>
      <c r="BV201" s="5">
        <f t="shared" si="269"/>
        <v>0</v>
      </c>
      <c r="BW201" s="5">
        <f t="shared" si="270"/>
        <v>0</v>
      </c>
      <c r="BX201" s="5">
        <f t="shared" si="271"/>
        <v>0</v>
      </c>
      <c r="BY201" s="5">
        <f t="shared" si="272"/>
        <v>0</v>
      </c>
      <c r="BZ201" s="5">
        <f t="shared" si="273"/>
        <v>0</v>
      </c>
      <c r="CA201" s="5">
        <f t="shared" si="274"/>
        <v>0</v>
      </c>
      <c r="CB201" s="5">
        <f t="shared" si="275"/>
        <v>0</v>
      </c>
      <c r="CC201" s="5">
        <f t="shared" si="229"/>
        <v>0</v>
      </c>
      <c r="CD201" s="5">
        <f t="shared" si="230"/>
        <v>0</v>
      </c>
      <c r="CE201" s="5">
        <f t="shared" si="231"/>
        <v>0</v>
      </c>
      <c r="CF201" s="5">
        <f t="shared" si="232"/>
        <v>0</v>
      </c>
      <c r="CG201" s="5">
        <f t="shared" si="233"/>
        <v>0</v>
      </c>
      <c r="CH201" s="5">
        <f t="shared" si="234"/>
        <v>0</v>
      </c>
      <c r="CI201" s="5">
        <f t="shared" si="235"/>
        <v>0</v>
      </c>
      <c r="CJ201" s="5">
        <f t="shared" si="236"/>
        <v>0</v>
      </c>
      <c r="CK201" s="5">
        <f t="shared" si="237"/>
        <v>0</v>
      </c>
      <c r="CM201" s="3">
        <f t="shared" si="238"/>
        <v>0</v>
      </c>
      <c r="CN201" s="3">
        <f t="shared" si="276"/>
      </c>
      <c r="CO201" s="5">
        <f t="shared" si="239"/>
      </c>
      <c r="CQ201" s="8">
        <f t="shared" si="277"/>
      </c>
      <c r="CR201" s="5">
        <f t="shared" si="278"/>
      </c>
    </row>
    <row r="202" spans="1:96" ht="12.75">
      <c r="A202" s="88">
        <v>193</v>
      </c>
      <c r="B202" s="9">
        <f aca="true" t="shared" si="280" ref="B202:B209">IF(ISNA(VLOOKUP($A202,Entries,8,FALSE)),"",IF(OR(VLOOKUP($A202,Entries,8,FALSE)="N/A",ISBLANK(VLOOKUP($A202,Entries,8,FALSE))),"A",PROPER((VLOOKUP($A202,Entries,8,FALSE)))))</f>
      </c>
      <c r="C202" s="9">
        <f t="shared" si="279"/>
      </c>
      <c r="D202" s="9">
        <f aca="true" t="shared" si="281" ref="D202:D209">IF(ISNA(VLOOKUP($A202,Entries,2,FALSE)),"",VLOOKUP($A202,Entries,2,FALSE))</f>
      </c>
      <c r="E202" s="89">
        <f aca="true" t="shared" si="282" ref="E202:E209">IF(ISNA(VLOOKUP($A202,Entries,4,FALSE)),"",TRIM(PROPER(CLEAN(VLOOKUP($A202,Entries,4,FALSE))))&amp;" "&amp;IF(ISNA(VLOOKUP($A202,Entries,5,FALSE)),"",PROPER(CLEAN(VLOOKUP($A202,Entries,5,FALSE)))))</f>
      </c>
      <c r="F202" s="90">
        <f aca="true" t="shared" si="283" ref="F202:F209">IF(OR($D202="Solo",$D202=""),"",TRIM(PROPER(CLEAN(VLOOKUP($A202,Entries,22,FALSE)))&amp;" "&amp;PROPER(CLEAN(VLOOKUP($A202,Entries,23,FALSE)))))</f>
      </c>
      <c r="G202" s="29"/>
      <c r="H202" s="32"/>
      <c r="I202" s="29"/>
      <c r="J202" s="35"/>
      <c r="K202" s="39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40"/>
      <c r="AU202" s="91">
        <f aca="true" t="shared" si="284" ref="AU202:AU209">SUM(BB202:CK202)</f>
        <v>0</v>
      </c>
      <c r="AV202" s="92">
        <f aca="true" t="shared" si="285" ref="AV202:AV209">IF(OR(G202="",H202="",I202="",J202=""),"",MOD(INT((($J202+$I202*60)-($H202+$G202*60))/60),12))</f>
      </c>
      <c r="AW202" s="92">
        <f aca="true" t="shared" si="286" ref="AW202:AW209">IF(OR(G202="",H202="",I202="",J202=""),"",MOD(($J202+$I202*60)-($H202+$G202*60),60))</f>
      </c>
      <c r="AX202" s="92">
        <f aca="true" t="shared" si="287" ref="AX202:AX209">IF(B202="","",IF(CO202&gt;MaxLateness,AU202,MIN(AU202,INDEX(Penalties,CO202+1,1))))</f>
      </c>
      <c r="AY202" s="23"/>
      <c r="AZ202" s="93">
        <f aca="true" t="shared" si="288" ref="AZ202:AZ209">IF(ISERROR(AU202-AX202+AY202),0,IF(CM202=0,0,AU202-AX202+AY202))</f>
        <v>0</v>
      </c>
      <c r="BB202" s="5">
        <f aca="true" t="shared" si="289" ref="BB202:BB209">IF($B202="",0,K202*INDEX(ControlValues,BB$9,CODE($B202)-64))</f>
        <v>0</v>
      </c>
      <c r="BC202" s="5">
        <f aca="true" t="shared" si="290" ref="BC202:BC209">IF($B202="",0,L202*INDEX(ControlValues,BC$9,CODE($B202)-64))</f>
        <v>0</v>
      </c>
      <c r="BD202" s="5">
        <f aca="true" t="shared" si="291" ref="BD202:BD209">IF($B202="",0,M202*INDEX(ControlValues,BD$9,CODE($B202)-64))</f>
        <v>0</v>
      </c>
      <c r="BE202" s="5">
        <f aca="true" t="shared" si="292" ref="BE202:BE209">IF($B202="",0,N202*INDEX(ControlValues,BE$9,CODE($B202)-64))</f>
        <v>0</v>
      </c>
      <c r="BF202" s="5">
        <f aca="true" t="shared" si="293" ref="BF202:BF209">IF($B202="",0,O202*INDEX(ControlValues,BF$9,CODE($B202)-64))</f>
        <v>0</v>
      </c>
      <c r="BG202" s="5">
        <f aca="true" t="shared" si="294" ref="BG202:BG209">IF($B202="",0,P202*INDEX(ControlValues,BG$9,CODE($B202)-64))</f>
        <v>0</v>
      </c>
      <c r="BH202" s="5">
        <f aca="true" t="shared" si="295" ref="BH202:BH209">IF($B202="",0,Q202*INDEX(ControlValues,BH$9,CODE($B202)-64))</f>
        <v>0</v>
      </c>
      <c r="BI202" s="5">
        <f aca="true" t="shared" si="296" ref="BI202:BI209">IF($B202="",0,R202*INDEX(ControlValues,BI$9,CODE($B202)-64))</f>
        <v>0</v>
      </c>
      <c r="BJ202" s="5">
        <f aca="true" t="shared" si="297" ref="BJ202:BJ209">IF($B202="",0,S202*INDEX(ControlValues,BJ$9,CODE($B202)-64))</f>
        <v>0</v>
      </c>
      <c r="BK202" s="5">
        <f aca="true" t="shared" si="298" ref="BK202:BK209">IF($B202="",0,T202*INDEX(ControlValues,BK$9,CODE($B202)-64))</f>
        <v>0</v>
      </c>
      <c r="BL202" s="5">
        <f aca="true" t="shared" si="299" ref="BL202:BL209">IF($B202="",0,U202*INDEX(ControlValues,BL$9,CODE($B202)-64))</f>
        <v>0</v>
      </c>
      <c r="BM202" s="5">
        <f aca="true" t="shared" si="300" ref="BM202:BM209">IF($B202="",0,V202*INDEX(ControlValues,BM$9,CODE($B202)-64))</f>
        <v>0</v>
      </c>
      <c r="BN202" s="5">
        <f aca="true" t="shared" si="301" ref="BN202:BN209">IF($B202="",0,W202*INDEX(ControlValues,BN$9,CODE($B202)-64))</f>
        <v>0</v>
      </c>
      <c r="BO202" s="5">
        <f aca="true" t="shared" si="302" ref="BO202:BO209">IF($B202="",0,X202*INDEX(ControlValues,BO$9,CODE($B202)-64))</f>
        <v>0</v>
      </c>
      <c r="BP202" s="5">
        <f aca="true" t="shared" si="303" ref="BP202:BP209">IF($B202="",0,Y202*INDEX(ControlValues,BP$9,CODE($B202)-64))</f>
        <v>0</v>
      </c>
      <c r="BQ202" s="5">
        <f aca="true" t="shared" si="304" ref="BQ202:BQ209">IF($B202="",0,Z202*INDEX(ControlValues,BQ$9,CODE($B202)-64))</f>
        <v>0</v>
      </c>
      <c r="BR202" s="5">
        <f aca="true" t="shared" si="305" ref="BR202:BR209">IF($B202="",0,AA202*INDEX(ControlValues,BR$9,CODE($B202)-64))</f>
        <v>0</v>
      </c>
      <c r="BS202" s="5">
        <f aca="true" t="shared" si="306" ref="BS202:BS209">IF($B202="",0,AB202*INDEX(ControlValues,BS$9,CODE($B202)-64))</f>
        <v>0</v>
      </c>
      <c r="BT202" s="5">
        <f aca="true" t="shared" si="307" ref="BT202:BT209">IF($B202="",0,AC202*INDEX(ControlValues,BT$9,CODE($B202)-64))</f>
        <v>0</v>
      </c>
      <c r="BU202" s="5">
        <f aca="true" t="shared" si="308" ref="BU202:BU209">IF($B202="",0,AD202*INDEX(ControlValues,BU$9,CODE($B202)-64))</f>
        <v>0</v>
      </c>
      <c r="BV202" s="5">
        <f aca="true" t="shared" si="309" ref="BV202:BV209">IF($B202="",0,AE202*INDEX(ControlValues,BV$9,CODE($B202)-64))</f>
        <v>0</v>
      </c>
      <c r="BW202" s="5">
        <f aca="true" t="shared" si="310" ref="BW202:BW209">IF($B202="",0,AF202*INDEX(ControlValues,BW$9,CODE($B202)-64))</f>
        <v>0</v>
      </c>
      <c r="BX202" s="5">
        <f aca="true" t="shared" si="311" ref="BX202:BX209">IF($B202="",0,AG202*INDEX(ControlValues,BX$9,CODE($B202)-64))</f>
        <v>0</v>
      </c>
      <c r="BY202" s="5">
        <f aca="true" t="shared" si="312" ref="BY202:BY209">IF($B202="",0,AH202*INDEX(ControlValues,BY$9,CODE($B202)-64))</f>
        <v>0</v>
      </c>
      <c r="BZ202" s="5">
        <f aca="true" t="shared" si="313" ref="BZ202:BZ209">IF($B202="",0,AI202*INDEX(ControlValues,BZ$9,CODE($B202)-64))</f>
        <v>0</v>
      </c>
      <c r="CA202" s="5">
        <f aca="true" t="shared" si="314" ref="CA202:CA209">IF($B202="",0,AJ202*INDEX(ControlValues,CA$9,CODE($B202)-64))</f>
        <v>0</v>
      </c>
      <c r="CB202" s="5">
        <f aca="true" t="shared" si="315" ref="CB202:CB209">IF($B202="",0,AK202*INDEX(ControlValues,CB$9,CODE($B202)-64))</f>
        <v>0</v>
      </c>
      <c r="CC202" s="5">
        <f t="shared" si="229"/>
        <v>0</v>
      </c>
      <c r="CD202" s="5">
        <f t="shared" si="230"/>
        <v>0</v>
      </c>
      <c r="CE202" s="5">
        <f t="shared" si="231"/>
        <v>0</v>
      </c>
      <c r="CF202" s="5">
        <f t="shared" si="232"/>
        <v>0</v>
      </c>
      <c r="CG202" s="5">
        <f t="shared" si="233"/>
        <v>0</v>
      </c>
      <c r="CH202" s="5">
        <f t="shared" si="234"/>
        <v>0</v>
      </c>
      <c r="CI202" s="5">
        <f t="shared" si="235"/>
        <v>0</v>
      </c>
      <c r="CJ202" s="5">
        <f t="shared" si="236"/>
        <v>0</v>
      </c>
      <c r="CK202" s="5">
        <f t="shared" si="237"/>
        <v>0</v>
      </c>
      <c r="CM202" s="3">
        <f t="shared" si="238"/>
        <v>0</v>
      </c>
      <c r="CN202" s="3">
        <f aca="true" t="shared" si="316" ref="CN202:CN209">IF(D202="","",(INDEX(TimeLimitMins,1,CODE($B202)-64)+60*INDEX(TimeLimitHours,1,CODE($B202)-64)))</f>
      </c>
      <c r="CO202" s="5">
        <f t="shared" si="239"/>
      </c>
      <c r="CQ202" s="8">
        <f aca="true" t="shared" si="317" ref="CQ202:CQ209">IF(ISNA(VLOOKUP($A202,Entries,4,FALSE)),"",TRIM(CLEAN(VLOOKUP($A202,Entries,3,FALSE))))</f>
      </c>
      <c r="CR202" s="5">
        <f aca="true" t="shared" si="318" ref="CR202:CR209">IF(OR($D202="Solo",$D202=""),"",TRIM((CLEAN(VLOOKUP($A202,Entries,24,FALSE)))))</f>
      </c>
    </row>
    <row r="203" spans="1:96" ht="12.75">
      <c r="A203" s="88">
        <v>194</v>
      </c>
      <c r="B203" s="9">
        <f t="shared" si="280"/>
      </c>
      <c r="C203" s="9">
        <f aca="true" t="shared" si="319" ref="C203:C209">IF(ISNA(VLOOKUP(A203,Entries,9,FALSE)),"",VLOOKUP(A203,Entries,9,FALSE))</f>
      </c>
      <c r="D203" s="9">
        <f t="shared" si="281"/>
      </c>
      <c r="E203" s="89">
        <f t="shared" si="282"/>
      </c>
      <c r="F203" s="90">
        <f t="shared" si="283"/>
      </c>
      <c r="G203" s="29"/>
      <c r="H203" s="32"/>
      <c r="I203" s="29"/>
      <c r="J203" s="35"/>
      <c r="K203" s="39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40"/>
      <c r="AU203" s="91">
        <f t="shared" si="284"/>
        <v>0</v>
      </c>
      <c r="AV203" s="92">
        <f t="shared" si="285"/>
      </c>
      <c r="AW203" s="92">
        <f t="shared" si="286"/>
      </c>
      <c r="AX203" s="92">
        <f t="shared" si="287"/>
      </c>
      <c r="AY203" s="23"/>
      <c r="AZ203" s="93">
        <f t="shared" si="288"/>
        <v>0</v>
      </c>
      <c r="BB203" s="5">
        <f t="shared" si="289"/>
        <v>0</v>
      </c>
      <c r="BC203" s="5">
        <f t="shared" si="290"/>
        <v>0</v>
      </c>
      <c r="BD203" s="5">
        <f t="shared" si="291"/>
        <v>0</v>
      </c>
      <c r="BE203" s="5">
        <f t="shared" si="292"/>
        <v>0</v>
      </c>
      <c r="BF203" s="5">
        <f t="shared" si="293"/>
        <v>0</v>
      </c>
      <c r="BG203" s="5">
        <f t="shared" si="294"/>
        <v>0</v>
      </c>
      <c r="BH203" s="5">
        <f t="shared" si="295"/>
        <v>0</v>
      </c>
      <c r="BI203" s="5">
        <f t="shared" si="296"/>
        <v>0</v>
      </c>
      <c r="BJ203" s="5">
        <f t="shared" si="297"/>
        <v>0</v>
      </c>
      <c r="BK203" s="5">
        <f t="shared" si="298"/>
        <v>0</v>
      </c>
      <c r="BL203" s="5">
        <f t="shared" si="299"/>
        <v>0</v>
      </c>
      <c r="BM203" s="5">
        <f t="shared" si="300"/>
        <v>0</v>
      </c>
      <c r="BN203" s="5">
        <f t="shared" si="301"/>
        <v>0</v>
      </c>
      <c r="BO203" s="5">
        <f t="shared" si="302"/>
        <v>0</v>
      </c>
      <c r="BP203" s="5">
        <f t="shared" si="303"/>
        <v>0</v>
      </c>
      <c r="BQ203" s="5">
        <f t="shared" si="304"/>
        <v>0</v>
      </c>
      <c r="BR203" s="5">
        <f t="shared" si="305"/>
        <v>0</v>
      </c>
      <c r="BS203" s="5">
        <f t="shared" si="306"/>
        <v>0</v>
      </c>
      <c r="BT203" s="5">
        <f t="shared" si="307"/>
        <v>0</v>
      </c>
      <c r="BU203" s="5">
        <f t="shared" si="308"/>
        <v>0</v>
      </c>
      <c r="BV203" s="5">
        <f t="shared" si="309"/>
        <v>0</v>
      </c>
      <c r="BW203" s="5">
        <f t="shared" si="310"/>
        <v>0</v>
      </c>
      <c r="BX203" s="5">
        <f t="shared" si="311"/>
        <v>0</v>
      </c>
      <c r="BY203" s="5">
        <f t="shared" si="312"/>
        <v>0</v>
      </c>
      <c r="BZ203" s="5">
        <f t="shared" si="313"/>
        <v>0</v>
      </c>
      <c r="CA203" s="5">
        <f t="shared" si="314"/>
        <v>0</v>
      </c>
      <c r="CB203" s="5">
        <f t="shared" si="315"/>
        <v>0</v>
      </c>
      <c r="CC203" s="5">
        <f aca="true" t="shared" si="320" ref="CC203:CC209">IF($B203="",0,AL203*INDEX(ControlValues,CC$9,CODE($B203)-64))</f>
        <v>0</v>
      </c>
      <c r="CD203" s="5">
        <f aca="true" t="shared" si="321" ref="CD203:CD209">IF($B203="",0,AM203*INDEX(ControlValues,CD$9,CODE($B203)-64))</f>
        <v>0</v>
      </c>
      <c r="CE203" s="5">
        <f aca="true" t="shared" si="322" ref="CE203:CE209">IF($B203="",0,AN203*INDEX(ControlValues,CE$9,CODE($B203)-64))</f>
        <v>0</v>
      </c>
      <c r="CF203" s="5">
        <f aca="true" t="shared" si="323" ref="CF203:CF209">IF($B203="",0,AO203*INDEX(ControlValues,CF$9,CODE($B203)-64))</f>
        <v>0</v>
      </c>
      <c r="CG203" s="5">
        <f aca="true" t="shared" si="324" ref="CG203:CG209">IF($B203="",0,AP203*INDEX(ControlValues,CG$9,CODE($B203)-64))</f>
        <v>0</v>
      </c>
      <c r="CH203" s="5">
        <f aca="true" t="shared" si="325" ref="CH203:CH209">IF($B203="",0,AQ203*INDEX(ControlValues,CH$9,CODE($B203)-64))</f>
        <v>0</v>
      </c>
      <c r="CI203" s="5">
        <f aca="true" t="shared" si="326" ref="CI203:CI209">IF($B203="",0,AR203*INDEX(ControlValues,CI$9,CODE($B203)-64))</f>
        <v>0</v>
      </c>
      <c r="CJ203" s="5">
        <f aca="true" t="shared" si="327" ref="CJ203:CJ209">IF($B203="",0,AS203*INDEX(ControlValues,CJ$9,CODE($B203)-64))</f>
        <v>0</v>
      </c>
      <c r="CK203" s="5">
        <f aca="true" t="shared" si="328" ref="CK203:CK209">IF($B203="",0,AT203*INDEX(ControlValues,CK$9,CODE($B203)-64))</f>
        <v>0</v>
      </c>
      <c r="CM203" s="3">
        <f aca="true" t="shared" si="329" ref="CM203:CM209">IF(OR(G203="",H203="",I203="",J203=""),0,IF(D203="","",MOD(($J203+$I203*60)-($H203+$G203*60),60*12)))</f>
        <v>0</v>
      </c>
      <c r="CN203" s="3">
        <f t="shared" si="316"/>
      </c>
      <c r="CO203" s="5">
        <f aca="true" t="shared" si="330" ref="CO203:CO209">IF(D203="","",MAX(CM203-CN203,0))</f>
      </c>
      <c r="CQ203" s="8">
        <f t="shared" si="317"/>
      </c>
      <c r="CR203" s="5">
        <f t="shared" si="318"/>
      </c>
    </row>
    <row r="204" spans="1:96" ht="12.75">
      <c r="A204" s="88">
        <v>195</v>
      </c>
      <c r="B204" s="9">
        <f t="shared" si="280"/>
      </c>
      <c r="C204" s="9">
        <f t="shared" si="319"/>
      </c>
      <c r="D204" s="9">
        <f t="shared" si="281"/>
      </c>
      <c r="E204" s="89">
        <f t="shared" si="282"/>
      </c>
      <c r="F204" s="90">
        <f t="shared" si="283"/>
      </c>
      <c r="G204" s="29"/>
      <c r="H204" s="32"/>
      <c r="I204" s="29"/>
      <c r="J204" s="35"/>
      <c r="K204" s="39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40"/>
      <c r="AU204" s="91">
        <f t="shared" si="284"/>
        <v>0</v>
      </c>
      <c r="AV204" s="92">
        <f t="shared" si="285"/>
      </c>
      <c r="AW204" s="92">
        <f t="shared" si="286"/>
      </c>
      <c r="AX204" s="92">
        <f t="shared" si="287"/>
      </c>
      <c r="AY204" s="23"/>
      <c r="AZ204" s="93">
        <f t="shared" si="288"/>
        <v>0</v>
      </c>
      <c r="BB204" s="5">
        <f t="shared" si="289"/>
        <v>0</v>
      </c>
      <c r="BC204" s="5">
        <f t="shared" si="290"/>
        <v>0</v>
      </c>
      <c r="BD204" s="5">
        <f t="shared" si="291"/>
        <v>0</v>
      </c>
      <c r="BE204" s="5">
        <f t="shared" si="292"/>
        <v>0</v>
      </c>
      <c r="BF204" s="5">
        <f t="shared" si="293"/>
        <v>0</v>
      </c>
      <c r="BG204" s="5">
        <f t="shared" si="294"/>
        <v>0</v>
      </c>
      <c r="BH204" s="5">
        <f t="shared" si="295"/>
        <v>0</v>
      </c>
      <c r="BI204" s="5">
        <f t="shared" si="296"/>
        <v>0</v>
      </c>
      <c r="BJ204" s="5">
        <f t="shared" si="297"/>
        <v>0</v>
      </c>
      <c r="BK204" s="5">
        <f t="shared" si="298"/>
        <v>0</v>
      </c>
      <c r="BL204" s="5">
        <f t="shared" si="299"/>
        <v>0</v>
      </c>
      <c r="BM204" s="5">
        <f t="shared" si="300"/>
        <v>0</v>
      </c>
      <c r="BN204" s="5">
        <f t="shared" si="301"/>
        <v>0</v>
      </c>
      <c r="BO204" s="5">
        <f t="shared" si="302"/>
        <v>0</v>
      </c>
      <c r="BP204" s="5">
        <f t="shared" si="303"/>
        <v>0</v>
      </c>
      <c r="BQ204" s="5">
        <f t="shared" si="304"/>
        <v>0</v>
      </c>
      <c r="BR204" s="5">
        <f t="shared" si="305"/>
        <v>0</v>
      </c>
      <c r="BS204" s="5">
        <f t="shared" si="306"/>
        <v>0</v>
      </c>
      <c r="BT204" s="5">
        <f t="shared" si="307"/>
        <v>0</v>
      </c>
      <c r="BU204" s="5">
        <f t="shared" si="308"/>
        <v>0</v>
      </c>
      <c r="BV204" s="5">
        <f t="shared" si="309"/>
        <v>0</v>
      </c>
      <c r="BW204" s="5">
        <f t="shared" si="310"/>
        <v>0</v>
      </c>
      <c r="BX204" s="5">
        <f t="shared" si="311"/>
        <v>0</v>
      </c>
      <c r="BY204" s="5">
        <f t="shared" si="312"/>
        <v>0</v>
      </c>
      <c r="BZ204" s="5">
        <f t="shared" si="313"/>
        <v>0</v>
      </c>
      <c r="CA204" s="5">
        <f t="shared" si="314"/>
        <v>0</v>
      </c>
      <c r="CB204" s="5">
        <f t="shared" si="315"/>
        <v>0</v>
      </c>
      <c r="CC204" s="5">
        <f t="shared" si="320"/>
        <v>0</v>
      </c>
      <c r="CD204" s="5">
        <f t="shared" si="321"/>
        <v>0</v>
      </c>
      <c r="CE204" s="5">
        <f t="shared" si="322"/>
        <v>0</v>
      </c>
      <c r="CF204" s="5">
        <f t="shared" si="323"/>
        <v>0</v>
      </c>
      <c r="CG204" s="5">
        <f t="shared" si="324"/>
        <v>0</v>
      </c>
      <c r="CH204" s="5">
        <f t="shared" si="325"/>
        <v>0</v>
      </c>
      <c r="CI204" s="5">
        <f t="shared" si="326"/>
        <v>0</v>
      </c>
      <c r="CJ204" s="5">
        <f t="shared" si="327"/>
        <v>0</v>
      </c>
      <c r="CK204" s="5">
        <f t="shared" si="328"/>
        <v>0</v>
      </c>
      <c r="CM204" s="3">
        <f t="shared" si="329"/>
        <v>0</v>
      </c>
      <c r="CN204" s="3">
        <f t="shared" si="316"/>
      </c>
      <c r="CO204" s="5">
        <f t="shared" si="330"/>
      </c>
      <c r="CQ204" s="8">
        <f t="shared" si="317"/>
      </c>
      <c r="CR204" s="5">
        <f t="shared" si="318"/>
      </c>
    </row>
    <row r="205" spans="1:96" ht="12.75">
      <c r="A205" s="88">
        <v>196</v>
      </c>
      <c r="B205" s="9">
        <f t="shared" si="280"/>
      </c>
      <c r="C205" s="9">
        <f t="shared" si="319"/>
      </c>
      <c r="D205" s="9">
        <f t="shared" si="281"/>
      </c>
      <c r="E205" s="89">
        <f t="shared" si="282"/>
      </c>
      <c r="F205" s="90">
        <f t="shared" si="283"/>
      </c>
      <c r="G205" s="29"/>
      <c r="H205" s="32"/>
      <c r="I205" s="29"/>
      <c r="J205" s="35"/>
      <c r="K205" s="39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40"/>
      <c r="AU205" s="91">
        <f t="shared" si="284"/>
        <v>0</v>
      </c>
      <c r="AV205" s="92">
        <f t="shared" si="285"/>
      </c>
      <c r="AW205" s="92">
        <f t="shared" si="286"/>
      </c>
      <c r="AX205" s="92">
        <f t="shared" si="287"/>
      </c>
      <c r="AY205" s="23"/>
      <c r="AZ205" s="93">
        <f t="shared" si="288"/>
        <v>0</v>
      </c>
      <c r="BB205" s="5">
        <f t="shared" si="289"/>
        <v>0</v>
      </c>
      <c r="BC205" s="5">
        <f t="shared" si="290"/>
        <v>0</v>
      </c>
      <c r="BD205" s="5">
        <f t="shared" si="291"/>
        <v>0</v>
      </c>
      <c r="BE205" s="5">
        <f t="shared" si="292"/>
        <v>0</v>
      </c>
      <c r="BF205" s="5">
        <f t="shared" si="293"/>
        <v>0</v>
      </c>
      <c r="BG205" s="5">
        <f t="shared" si="294"/>
        <v>0</v>
      </c>
      <c r="BH205" s="5">
        <f t="shared" si="295"/>
        <v>0</v>
      </c>
      <c r="BI205" s="5">
        <f t="shared" si="296"/>
        <v>0</v>
      </c>
      <c r="BJ205" s="5">
        <f t="shared" si="297"/>
        <v>0</v>
      </c>
      <c r="BK205" s="5">
        <f t="shared" si="298"/>
        <v>0</v>
      </c>
      <c r="BL205" s="5">
        <f t="shared" si="299"/>
        <v>0</v>
      </c>
      <c r="BM205" s="5">
        <f t="shared" si="300"/>
        <v>0</v>
      </c>
      <c r="BN205" s="5">
        <f t="shared" si="301"/>
        <v>0</v>
      </c>
      <c r="BO205" s="5">
        <f t="shared" si="302"/>
        <v>0</v>
      </c>
      <c r="BP205" s="5">
        <f t="shared" si="303"/>
        <v>0</v>
      </c>
      <c r="BQ205" s="5">
        <f t="shared" si="304"/>
        <v>0</v>
      </c>
      <c r="BR205" s="5">
        <f t="shared" si="305"/>
        <v>0</v>
      </c>
      <c r="BS205" s="5">
        <f t="shared" si="306"/>
        <v>0</v>
      </c>
      <c r="BT205" s="5">
        <f t="shared" si="307"/>
        <v>0</v>
      </c>
      <c r="BU205" s="5">
        <f t="shared" si="308"/>
        <v>0</v>
      </c>
      <c r="BV205" s="5">
        <f t="shared" si="309"/>
        <v>0</v>
      </c>
      <c r="BW205" s="5">
        <f t="shared" si="310"/>
        <v>0</v>
      </c>
      <c r="BX205" s="5">
        <f t="shared" si="311"/>
        <v>0</v>
      </c>
      <c r="BY205" s="5">
        <f t="shared" si="312"/>
        <v>0</v>
      </c>
      <c r="BZ205" s="5">
        <f t="shared" si="313"/>
        <v>0</v>
      </c>
      <c r="CA205" s="5">
        <f t="shared" si="314"/>
        <v>0</v>
      </c>
      <c r="CB205" s="5">
        <f t="shared" si="315"/>
        <v>0</v>
      </c>
      <c r="CC205" s="5">
        <f t="shared" si="320"/>
        <v>0</v>
      </c>
      <c r="CD205" s="5">
        <f t="shared" si="321"/>
        <v>0</v>
      </c>
      <c r="CE205" s="5">
        <f t="shared" si="322"/>
        <v>0</v>
      </c>
      <c r="CF205" s="5">
        <f t="shared" si="323"/>
        <v>0</v>
      </c>
      <c r="CG205" s="5">
        <f t="shared" si="324"/>
        <v>0</v>
      </c>
      <c r="CH205" s="5">
        <f t="shared" si="325"/>
        <v>0</v>
      </c>
      <c r="CI205" s="5">
        <f t="shared" si="326"/>
        <v>0</v>
      </c>
      <c r="CJ205" s="5">
        <f t="shared" si="327"/>
        <v>0</v>
      </c>
      <c r="CK205" s="5">
        <f t="shared" si="328"/>
        <v>0</v>
      </c>
      <c r="CM205" s="3">
        <f t="shared" si="329"/>
        <v>0</v>
      </c>
      <c r="CN205" s="3">
        <f t="shared" si="316"/>
      </c>
      <c r="CO205" s="5">
        <f t="shared" si="330"/>
      </c>
      <c r="CQ205" s="8">
        <f t="shared" si="317"/>
      </c>
      <c r="CR205" s="5">
        <f t="shared" si="318"/>
      </c>
    </row>
    <row r="206" spans="1:96" ht="12.75">
      <c r="A206" s="88">
        <v>197</v>
      </c>
      <c r="B206" s="9">
        <f t="shared" si="280"/>
      </c>
      <c r="C206" s="9">
        <f t="shared" si="319"/>
      </c>
      <c r="D206" s="9">
        <f t="shared" si="281"/>
      </c>
      <c r="E206" s="89">
        <f t="shared" si="282"/>
      </c>
      <c r="F206" s="90">
        <f t="shared" si="283"/>
      </c>
      <c r="G206" s="29"/>
      <c r="H206" s="32"/>
      <c r="I206" s="29"/>
      <c r="J206" s="35"/>
      <c r="K206" s="39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40"/>
      <c r="AU206" s="91">
        <f t="shared" si="284"/>
        <v>0</v>
      </c>
      <c r="AV206" s="92">
        <f t="shared" si="285"/>
      </c>
      <c r="AW206" s="92">
        <f t="shared" si="286"/>
      </c>
      <c r="AX206" s="92">
        <f t="shared" si="287"/>
      </c>
      <c r="AY206" s="23"/>
      <c r="AZ206" s="93">
        <f t="shared" si="288"/>
        <v>0</v>
      </c>
      <c r="BB206" s="5">
        <f t="shared" si="289"/>
        <v>0</v>
      </c>
      <c r="BC206" s="5">
        <f t="shared" si="290"/>
        <v>0</v>
      </c>
      <c r="BD206" s="5">
        <f t="shared" si="291"/>
        <v>0</v>
      </c>
      <c r="BE206" s="5">
        <f t="shared" si="292"/>
        <v>0</v>
      </c>
      <c r="BF206" s="5">
        <f t="shared" si="293"/>
        <v>0</v>
      </c>
      <c r="BG206" s="5">
        <f t="shared" si="294"/>
        <v>0</v>
      </c>
      <c r="BH206" s="5">
        <f t="shared" si="295"/>
        <v>0</v>
      </c>
      <c r="BI206" s="5">
        <f t="shared" si="296"/>
        <v>0</v>
      </c>
      <c r="BJ206" s="5">
        <f t="shared" si="297"/>
        <v>0</v>
      </c>
      <c r="BK206" s="5">
        <f t="shared" si="298"/>
        <v>0</v>
      </c>
      <c r="BL206" s="5">
        <f t="shared" si="299"/>
        <v>0</v>
      </c>
      <c r="BM206" s="5">
        <f t="shared" si="300"/>
        <v>0</v>
      </c>
      <c r="BN206" s="5">
        <f t="shared" si="301"/>
        <v>0</v>
      </c>
      <c r="BO206" s="5">
        <f t="shared" si="302"/>
        <v>0</v>
      </c>
      <c r="BP206" s="5">
        <f t="shared" si="303"/>
        <v>0</v>
      </c>
      <c r="BQ206" s="5">
        <f t="shared" si="304"/>
        <v>0</v>
      </c>
      <c r="BR206" s="5">
        <f t="shared" si="305"/>
        <v>0</v>
      </c>
      <c r="BS206" s="5">
        <f t="shared" si="306"/>
        <v>0</v>
      </c>
      <c r="BT206" s="5">
        <f t="shared" si="307"/>
        <v>0</v>
      </c>
      <c r="BU206" s="5">
        <f t="shared" si="308"/>
        <v>0</v>
      </c>
      <c r="BV206" s="5">
        <f t="shared" si="309"/>
        <v>0</v>
      </c>
      <c r="BW206" s="5">
        <f t="shared" si="310"/>
        <v>0</v>
      </c>
      <c r="BX206" s="5">
        <f t="shared" si="311"/>
        <v>0</v>
      </c>
      <c r="BY206" s="5">
        <f t="shared" si="312"/>
        <v>0</v>
      </c>
      <c r="BZ206" s="5">
        <f t="shared" si="313"/>
        <v>0</v>
      </c>
      <c r="CA206" s="5">
        <f t="shared" si="314"/>
        <v>0</v>
      </c>
      <c r="CB206" s="5">
        <f t="shared" si="315"/>
        <v>0</v>
      </c>
      <c r="CC206" s="5">
        <f t="shared" si="320"/>
        <v>0</v>
      </c>
      <c r="CD206" s="5">
        <f t="shared" si="321"/>
        <v>0</v>
      </c>
      <c r="CE206" s="5">
        <f t="shared" si="322"/>
        <v>0</v>
      </c>
      <c r="CF206" s="5">
        <f t="shared" si="323"/>
        <v>0</v>
      </c>
      <c r="CG206" s="5">
        <f t="shared" si="324"/>
        <v>0</v>
      </c>
      <c r="CH206" s="5">
        <f t="shared" si="325"/>
        <v>0</v>
      </c>
      <c r="CI206" s="5">
        <f t="shared" si="326"/>
        <v>0</v>
      </c>
      <c r="CJ206" s="5">
        <f t="shared" si="327"/>
        <v>0</v>
      </c>
      <c r="CK206" s="5">
        <f t="shared" si="328"/>
        <v>0</v>
      </c>
      <c r="CM206" s="3">
        <f t="shared" si="329"/>
        <v>0</v>
      </c>
      <c r="CN206" s="3">
        <f t="shared" si="316"/>
      </c>
      <c r="CO206" s="5">
        <f t="shared" si="330"/>
      </c>
      <c r="CQ206" s="8">
        <f t="shared" si="317"/>
      </c>
      <c r="CR206" s="5">
        <f t="shared" si="318"/>
      </c>
    </row>
    <row r="207" spans="1:96" ht="12.75">
      <c r="A207" s="88">
        <v>198</v>
      </c>
      <c r="B207" s="9">
        <f t="shared" si="280"/>
      </c>
      <c r="C207" s="9">
        <f t="shared" si="319"/>
      </c>
      <c r="D207" s="9">
        <f t="shared" si="281"/>
      </c>
      <c r="E207" s="89">
        <f t="shared" si="282"/>
      </c>
      <c r="F207" s="90">
        <f t="shared" si="283"/>
      </c>
      <c r="G207" s="29"/>
      <c r="H207" s="32"/>
      <c r="I207" s="29"/>
      <c r="J207" s="35"/>
      <c r="K207" s="39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40"/>
      <c r="AU207" s="91">
        <f t="shared" si="284"/>
        <v>0</v>
      </c>
      <c r="AV207" s="92">
        <f t="shared" si="285"/>
      </c>
      <c r="AW207" s="92">
        <f t="shared" si="286"/>
      </c>
      <c r="AX207" s="92">
        <f t="shared" si="287"/>
      </c>
      <c r="AY207" s="23"/>
      <c r="AZ207" s="93">
        <f t="shared" si="288"/>
        <v>0</v>
      </c>
      <c r="BB207" s="5">
        <f t="shared" si="289"/>
        <v>0</v>
      </c>
      <c r="BC207" s="5">
        <f t="shared" si="290"/>
        <v>0</v>
      </c>
      <c r="BD207" s="5">
        <f t="shared" si="291"/>
        <v>0</v>
      </c>
      <c r="BE207" s="5">
        <f t="shared" si="292"/>
        <v>0</v>
      </c>
      <c r="BF207" s="5">
        <f t="shared" si="293"/>
        <v>0</v>
      </c>
      <c r="BG207" s="5">
        <f t="shared" si="294"/>
        <v>0</v>
      </c>
      <c r="BH207" s="5">
        <f t="shared" si="295"/>
        <v>0</v>
      </c>
      <c r="BI207" s="5">
        <f t="shared" si="296"/>
        <v>0</v>
      </c>
      <c r="BJ207" s="5">
        <f t="shared" si="297"/>
        <v>0</v>
      </c>
      <c r="BK207" s="5">
        <f t="shared" si="298"/>
        <v>0</v>
      </c>
      <c r="BL207" s="5">
        <f t="shared" si="299"/>
        <v>0</v>
      </c>
      <c r="BM207" s="5">
        <f t="shared" si="300"/>
        <v>0</v>
      </c>
      <c r="BN207" s="5">
        <f t="shared" si="301"/>
        <v>0</v>
      </c>
      <c r="BO207" s="5">
        <f t="shared" si="302"/>
        <v>0</v>
      </c>
      <c r="BP207" s="5">
        <f t="shared" si="303"/>
        <v>0</v>
      </c>
      <c r="BQ207" s="5">
        <f t="shared" si="304"/>
        <v>0</v>
      </c>
      <c r="BR207" s="5">
        <f t="shared" si="305"/>
        <v>0</v>
      </c>
      <c r="BS207" s="5">
        <f t="shared" si="306"/>
        <v>0</v>
      </c>
      <c r="BT207" s="5">
        <f t="shared" si="307"/>
        <v>0</v>
      </c>
      <c r="BU207" s="5">
        <f t="shared" si="308"/>
        <v>0</v>
      </c>
      <c r="BV207" s="5">
        <f t="shared" si="309"/>
        <v>0</v>
      </c>
      <c r="BW207" s="5">
        <f t="shared" si="310"/>
        <v>0</v>
      </c>
      <c r="BX207" s="5">
        <f t="shared" si="311"/>
        <v>0</v>
      </c>
      <c r="BY207" s="5">
        <f t="shared" si="312"/>
        <v>0</v>
      </c>
      <c r="BZ207" s="5">
        <f t="shared" si="313"/>
        <v>0</v>
      </c>
      <c r="CA207" s="5">
        <f t="shared" si="314"/>
        <v>0</v>
      </c>
      <c r="CB207" s="5">
        <f t="shared" si="315"/>
        <v>0</v>
      </c>
      <c r="CC207" s="5">
        <f t="shared" si="320"/>
        <v>0</v>
      </c>
      <c r="CD207" s="5">
        <f t="shared" si="321"/>
        <v>0</v>
      </c>
      <c r="CE207" s="5">
        <f t="shared" si="322"/>
        <v>0</v>
      </c>
      <c r="CF207" s="5">
        <f t="shared" si="323"/>
        <v>0</v>
      </c>
      <c r="CG207" s="5">
        <f t="shared" si="324"/>
        <v>0</v>
      </c>
      <c r="CH207" s="5">
        <f t="shared" si="325"/>
        <v>0</v>
      </c>
      <c r="CI207" s="5">
        <f t="shared" si="326"/>
        <v>0</v>
      </c>
      <c r="CJ207" s="5">
        <f t="shared" si="327"/>
        <v>0</v>
      </c>
      <c r="CK207" s="5">
        <f t="shared" si="328"/>
        <v>0</v>
      </c>
      <c r="CM207" s="3">
        <f t="shared" si="329"/>
        <v>0</v>
      </c>
      <c r="CN207" s="3">
        <f t="shared" si="316"/>
      </c>
      <c r="CO207" s="5">
        <f t="shared" si="330"/>
      </c>
      <c r="CQ207" s="8">
        <f t="shared" si="317"/>
      </c>
      <c r="CR207" s="5">
        <f t="shared" si="318"/>
      </c>
    </row>
    <row r="208" spans="1:96" ht="12.75">
      <c r="A208" s="88">
        <v>199</v>
      </c>
      <c r="B208" s="9">
        <f t="shared" si="280"/>
      </c>
      <c r="C208" s="9">
        <f t="shared" si="319"/>
      </c>
      <c r="D208" s="9">
        <f t="shared" si="281"/>
      </c>
      <c r="E208" s="89">
        <f t="shared" si="282"/>
      </c>
      <c r="F208" s="90">
        <f t="shared" si="283"/>
      </c>
      <c r="G208" s="29"/>
      <c r="H208" s="32"/>
      <c r="I208" s="29"/>
      <c r="J208" s="35"/>
      <c r="K208" s="39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40"/>
      <c r="AU208" s="91">
        <f t="shared" si="284"/>
        <v>0</v>
      </c>
      <c r="AV208" s="92">
        <f t="shared" si="285"/>
      </c>
      <c r="AW208" s="92">
        <f t="shared" si="286"/>
      </c>
      <c r="AX208" s="92">
        <f t="shared" si="287"/>
      </c>
      <c r="AY208" s="23"/>
      <c r="AZ208" s="93">
        <f t="shared" si="288"/>
        <v>0</v>
      </c>
      <c r="BB208" s="5">
        <f t="shared" si="289"/>
        <v>0</v>
      </c>
      <c r="BC208" s="5">
        <f t="shared" si="290"/>
        <v>0</v>
      </c>
      <c r="BD208" s="5">
        <f t="shared" si="291"/>
        <v>0</v>
      </c>
      <c r="BE208" s="5">
        <f t="shared" si="292"/>
        <v>0</v>
      </c>
      <c r="BF208" s="5">
        <f t="shared" si="293"/>
        <v>0</v>
      </c>
      <c r="BG208" s="5">
        <f t="shared" si="294"/>
        <v>0</v>
      </c>
      <c r="BH208" s="5">
        <f t="shared" si="295"/>
        <v>0</v>
      </c>
      <c r="BI208" s="5">
        <f t="shared" si="296"/>
        <v>0</v>
      </c>
      <c r="BJ208" s="5">
        <f t="shared" si="297"/>
        <v>0</v>
      </c>
      <c r="BK208" s="5">
        <f t="shared" si="298"/>
        <v>0</v>
      </c>
      <c r="BL208" s="5">
        <f t="shared" si="299"/>
        <v>0</v>
      </c>
      <c r="BM208" s="5">
        <f t="shared" si="300"/>
        <v>0</v>
      </c>
      <c r="BN208" s="5">
        <f t="shared" si="301"/>
        <v>0</v>
      </c>
      <c r="BO208" s="5">
        <f t="shared" si="302"/>
        <v>0</v>
      </c>
      <c r="BP208" s="5">
        <f t="shared" si="303"/>
        <v>0</v>
      </c>
      <c r="BQ208" s="5">
        <f t="shared" si="304"/>
        <v>0</v>
      </c>
      <c r="BR208" s="5">
        <f t="shared" si="305"/>
        <v>0</v>
      </c>
      <c r="BS208" s="5">
        <f t="shared" si="306"/>
        <v>0</v>
      </c>
      <c r="BT208" s="5">
        <f t="shared" si="307"/>
        <v>0</v>
      </c>
      <c r="BU208" s="5">
        <f t="shared" si="308"/>
        <v>0</v>
      </c>
      <c r="BV208" s="5">
        <f t="shared" si="309"/>
        <v>0</v>
      </c>
      <c r="BW208" s="5">
        <f t="shared" si="310"/>
        <v>0</v>
      </c>
      <c r="BX208" s="5">
        <f t="shared" si="311"/>
        <v>0</v>
      </c>
      <c r="BY208" s="5">
        <f t="shared" si="312"/>
        <v>0</v>
      </c>
      <c r="BZ208" s="5">
        <f t="shared" si="313"/>
        <v>0</v>
      </c>
      <c r="CA208" s="5">
        <f t="shared" si="314"/>
        <v>0</v>
      </c>
      <c r="CB208" s="5">
        <f t="shared" si="315"/>
        <v>0</v>
      </c>
      <c r="CC208" s="5">
        <f t="shared" si="320"/>
        <v>0</v>
      </c>
      <c r="CD208" s="5">
        <f t="shared" si="321"/>
        <v>0</v>
      </c>
      <c r="CE208" s="5">
        <f t="shared" si="322"/>
        <v>0</v>
      </c>
      <c r="CF208" s="5">
        <f t="shared" si="323"/>
        <v>0</v>
      </c>
      <c r="CG208" s="5">
        <f t="shared" si="324"/>
        <v>0</v>
      </c>
      <c r="CH208" s="5">
        <f t="shared" si="325"/>
        <v>0</v>
      </c>
      <c r="CI208" s="5">
        <f t="shared" si="326"/>
        <v>0</v>
      </c>
      <c r="CJ208" s="5">
        <f t="shared" si="327"/>
        <v>0</v>
      </c>
      <c r="CK208" s="5">
        <f t="shared" si="328"/>
        <v>0</v>
      </c>
      <c r="CM208" s="3">
        <f t="shared" si="329"/>
        <v>0</v>
      </c>
      <c r="CN208" s="3">
        <f t="shared" si="316"/>
      </c>
      <c r="CO208" s="5">
        <f t="shared" si="330"/>
      </c>
      <c r="CQ208" s="8">
        <f t="shared" si="317"/>
      </c>
      <c r="CR208" s="5">
        <f t="shared" si="318"/>
      </c>
    </row>
    <row r="209" spans="1:96" ht="13.5" thickBot="1">
      <c r="A209" s="95">
        <v>200</v>
      </c>
      <c r="B209" s="96">
        <f t="shared" si="280"/>
      </c>
      <c r="C209" s="96">
        <f t="shared" si="319"/>
      </c>
      <c r="D209" s="96">
        <f t="shared" si="281"/>
      </c>
      <c r="E209" s="97">
        <f t="shared" si="282"/>
      </c>
      <c r="F209" s="98">
        <f t="shared" si="283"/>
      </c>
      <c r="G209" s="30"/>
      <c r="H209" s="33"/>
      <c r="I209" s="30"/>
      <c r="J209" s="36"/>
      <c r="K209" s="41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42"/>
      <c r="AU209" s="99">
        <f t="shared" si="284"/>
        <v>0</v>
      </c>
      <c r="AV209" s="100">
        <f t="shared" si="285"/>
      </c>
      <c r="AW209" s="100">
        <f t="shared" si="286"/>
      </c>
      <c r="AX209" s="100">
        <f t="shared" si="287"/>
      </c>
      <c r="AY209" s="27"/>
      <c r="AZ209" s="101">
        <f t="shared" si="288"/>
        <v>0</v>
      </c>
      <c r="BB209" s="5">
        <f t="shared" si="289"/>
        <v>0</v>
      </c>
      <c r="BC209" s="5">
        <f t="shared" si="290"/>
        <v>0</v>
      </c>
      <c r="BD209" s="5">
        <f t="shared" si="291"/>
        <v>0</v>
      </c>
      <c r="BE209" s="5">
        <f t="shared" si="292"/>
        <v>0</v>
      </c>
      <c r="BF209" s="5">
        <f t="shared" si="293"/>
        <v>0</v>
      </c>
      <c r="BG209" s="5">
        <f t="shared" si="294"/>
        <v>0</v>
      </c>
      <c r="BH209" s="5">
        <f t="shared" si="295"/>
        <v>0</v>
      </c>
      <c r="BI209" s="5">
        <f t="shared" si="296"/>
        <v>0</v>
      </c>
      <c r="BJ209" s="5">
        <f t="shared" si="297"/>
        <v>0</v>
      </c>
      <c r="BK209" s="5">
        <f t="shared" si="298"/>
        <v>0</v>
      </c>
      <c r="BL209" s="5">
        <f t="shared" si="299"/>
        <v>0</v>
      </c>
      <c r="BM209" s="5">
        <f t="shared" si="300"/>
        <v>0</v>
      </c>
      <c r="BN209" s="5">
        <f t="shared" si="301"/>
        <v>0</v>
      </c>
      <c r="BO209" s="5">
        <f t="shared" si="302"/>
        <v>0</v>
      </c>
      <c r="BP209" s="5">
        <f t="shared" si="303"/>
        <v>0</v>
      </c>
      <c r="BQ209" s="5">
        <f t="shared" si="304"/>
        <v>0</v>
      </c>
      <c r="BR209" s="5">
        <f t="shared" si="305"/>
        <v>0</v>
      </c>
      <c r="BS209" s="5">
        <f t="shared" si="306"/>
        <v>0</v>
      </c>
      <c r="BT209" s="5">
        <f t="shared" si="307"/>
        <v>0</v>
      </c>
      <c r="BU209" s="5">
        <f t="shared" si="308"/>
        <v>0</v>
      </c>
      <c r="BV209" s="5">
        <f t="shared" si="309"/>
        <v>0</v>
      </c>
      <c r="BW209" s="5">
        <f t="shared" si="310"/>
        <v>0</v>
      </c>
      <c r="BX209" s="5">
        <f t="shared" si="311"/>
        <v>0</v>
      </c>
      <c r="BY209" s="5">
        <f t="shared" si="312"/>
        <v>0</v>
      </c>
      <c r="BZ209" s="5">
        <f t="shared" si="313"/>
        <v>0</v>
      </c>
      <c r="CA209" s="5">
        <f t="shared" si="314"/>
        <v>0</v>
      </c>
      <c r="CB209" s="5">
        <f t="shared" si="315"/>
        <v>0</v>
      </c>
      <c r="CC209" s="5">
        <f t="shared" si="320"/>
        <v>0</v>
      </c>
      <c r="CD209" s="5">
        <f t="shared" si="321"/>
        <v>0</v>
      </c>
      <c r="CE209" s="5">
        <f t="shared" si="322"/>
        <v>0</v>
      </c>
      <c r="CF209" s="5">
        <f t="shared" si="323"/>
        <v>0</v>
      </c>
      <c r="CG209" s="5">
        <f t="shared" si="324"/>
        <v>0</v>
      </c>
      <c r="CH209" s="5">
        <f t="shared" si="325"/>
        <v>0</v>
      </c>
      <c r="CI209" s="5">
        <f t="shared" si="326"/>
        <v>0</v>
      </c>
      <c r="CJ209" s="5">
        <f t="shared" si="327"/>
        <v>0</v>
      </c>
      <c r="CK209" s="5">
        <f t="shared" si="328"/>
        <v>0</v>
      </c>
      <c r="CM209" s="3">
        <f t="shared" si="329"/>
        <v>0</v>
      </c>
      <c r="CN209" s="3">
        <f t="shared" si="316"/>
      </c>
      <c r="CO209" s="5">
        <f t="shared" si="330"/>
      </c>
      <c r="CQ209" s="8">
        <f t="shared" si="317"/>
      </c>
      <c r="CR209" s="5">
        <f t="shared" si="318"/>
      </c>
    </row>
    <row r="210" spans="1:95" ht="12.75">
      <c r="A210" s="102" t="s">
        <v>100</v>
      </c>
      <c r="B210" s="102" t="s">
        <v>100</v>
      </c>
      <c r="C210" s="102" t="s">
        <v>100</v>
      </c>
      <c r="D210" s="102" t="s">
        <v>100</v>
      </c>
      <c r="E210" s="102" t="s">
        <v>100</v>
      </c>
      <c r="F210" s="102" t="s">
        <v>100</v>
      </c>
      <c r="G210" s="102" t="s">
        <v>100</v>
      </c>
      <c r="H210" s="102" t="s">
        <v>100</v>
      </c>
      <c r="I210" s="102" t="s">
        <v>100</v>
      </c>
      <c r="J210" s="102" t="s">
        <v>100</v>
      </c>
      <c r="K210" s="102" t="s">
        <v>100</v>
      </c>
      <c r="L210" s="102" t="s">
        <v>100</v>
      </c>
      <c r="M210" s="102" t="s">
        <v>100</v>
      </c>
      <c r="N210" s="102" t="s">
        <v>100</v>
      </c>
      <c r="O210" s="102" t="s">
        <v>100</v>
      </c>
      <c r="P210" s="102" t="s">
        <v>100</v>
      </c>
      <c r="Q210" s="102" t="s">
        <v>100</v>
      </c>
      <c r="R210" s="102" t="s">
        <v>100</v>
      </c>
      <c r="S210" s="102" t="s">
        <v>100</v>
      </c>
      <c r="T210" s="102" t="s">
        <v>100</v>
      </c>
      <c r="U210" s="102" t="s">
        <v>100</v>
      </c>
      <c r="V210" s="102" t="s">
        <v>100</v>
      </c>
      <c r="W210" s="102" t="s">
        <v>100</v>
      </c>
      <c r="X210" s="102" t="s">
        <v>100</v>
      </c>
      <c r="Y210" s="102" t="s">
        <v>100</v>
      </c>
      <c r="Z210" s="102" t="s">
        <v>100</v>
      </c>
      <c r="AA210" s="102" t="s">
        <v>100</v>
      </c>
      <c r="AB210" s="102" t="s">
        <v>100</v>
      </c>
      <c r="AC210" s="102" t="s">
        <v>100</v>
      </c>
      <c r="AD210" s="102" t="s">
        <v>100</v>
      </c>
      <c r="AE210" s="102" t="s">
        <v>100</v>
      </c>
      <c r="AF210" s="102" t="s">
        <v>100</v>
      </c>
      <c r="AG210" s="102" t="s">
        <v>100</v>
      </c>
      <c r="AH210" s="102" t="s">
        <v>100</v>
      </c>
      <c r="AI210" s="102" t="s">
        <v>100</v>
      </c>
      <c r="AJ210" s="102" t="s">
        <v>100</v>
      </c>
      <c r="AK210" s="102" t="s">
        <v>100</v>
      </c>
      <c r="AL210" s="102" t="s">
        <v>100</v>
      </c>
      <c r="AM210" s="102" t="s">
        <v>100</v>
      </c>
      <c r="AN210" s="102" t="s">
        <v>100</v>
      </c>
      <c r="AO210" s="102" t="s">
        <v>100</v>
      </c>
      <c r="AP210" s="102" t="s">
        <v>100</v>
      </c>
      <c r="AQ210" s="102" t="s">
        <v>100</v>
      </c>
      <c r="AR210" s="102" t="s">
        <v>100</v>
      </c>
      <c r="AS210" s="102" t="s">
        <v>100</v>
      </c>
      <c r="AT210" s="102" t="s">
        <v>100</v>
      </c>
      <c r="AU210" s="102" t="s">
        <v>100</v>
      </c>
      <c r="AV210" s="102" t="s">
        <v>100</v>
      </c>
      <c r="AW210" s="102" t="s">
        <v>100</v>
      </c>
      <c r="AX210" s="102" t="s">
        <v>100</v>
      </c>
      <c r="AY210" s="102" t="s">
        <v>100</v>
      </c>
      <c r="AZ210" s="102" t="s">
        <v>100</v>
      </c>
      <c r="BA210" s="102" t="s">
        <v>100</v>
      </c>
      <c r="BB210" s="102" t="s">
        <v>100</v>
      </c>
      <c r="BC210" s="102" t="s">
        <v>100</v>
      </c>
      <c r="BD210" s="102" t="s">
        <v>100</v>
      </c>
      <c r="BE210" s="102" t="s">
        <v>100</v>
      </c>
      <c r="BF210" s="102" t="s">
        <v>100</v>
      </c>
      <c r="BG210" s="102" t="s">
        <v>100</v>
      </c>
      <c r="BH210" s="102" t="s">
        <v>100</v>
      </c>
      <c r="BI210" s="102" t="s">
        <v>100</v>
      </c>
      <c r="BJ210" s="102" t="s">
        <v>100</v>
      </c>
      <c r="BK210" s="102" t="s">
        <v>100</v>
      </c>
      <c r="BL210" s="102" t="s">
        <v>100</v>
      </c>
      <c r="BM210" s="102" t="s">
        <v>100</v>
      </c>
      <c r="BN210" s="102" t="s">
        <v>100</v>
      </c>
      <c r="BO210" s="102" t="s">
        <v>100</v>
      </c>
      <c r="BP210" s="102" t="s">
        <v>100</v>
      </c>
      <c r="BQ210" s="102" t="s">
        <v>100</v>
      </c>
      <c r="BR210" s="102" t="s">
        <v>100</v>
      </c>
      <c r="BS210" s="102" t="s">
        <v>100</v>
      </c>
      <c r="BT210" s="102" t="s">
        <v>100</v>
      </c>
      <c r="BU210" s="102" t="s">
        <v>100</v>
      </c>
      <c r="BV210" s="102" t="s">
        <v>100</v>
      </c>
      <c r="BW210" s="102" t="s">
        <v>100</v>
      </c>
      <c r="BX210" s="102" t="s">
        <v>100</v>
      </c>
      <c r="BY210" s="102" t="s">
        <v>100</v>
      </c>
      <c r="BZ210" s="102" t="s">
        <v>100</v>
      </c>
      <c r="CA210" s="102" t="s">
        <v>100</v>
      </c>
      <c r="CB210" s="102" t="s">
        <v>100</v>
      </c>
      <c r="CC210" s="102" t="s">
        <v>100</v>
      </c>
      <c r="CD210" s="102" t="s">
        <v>100</v>
      </c>
      <c r="CE210" s="102" t="s">
        <v>100</v>
      </c>
      <c r="CF210" s="102" t="s">
        <v>100</v>
      </c>
      <c r="CG210" s="102" t="s">
        <v>100</v>
      </c>
      <c r="CH210" s="102" t="s">
        <v>100</v>
      </c>
      <c r="CI210" s="102" t="s">
        <v>100</v>
      </c>
      <c r="CJ210" s="102" t="s">
        <v>100</v>
      </c>
      <c r="CK210" s="102" t="s">
        <v>100</v>
      </c>
      <c r="CL210" s="102" t="s">
        <v>100</v>
      </c>
      <c r="CM210" s="102" t="s">
        <v>100</v>
      </c>
      <c r="CN210" s="102" t="s">
        <v>100</v>
      </c>
      <c r="CO210" s="102" t="s">
        <v>100</v>
      </c>
      <c r="CP210" s="102" t="s">
        <v>100</v>
      </c>
      <c r="CQ210" s="3"/>
    </row>
  </sheetData>
  <sheetProtection sheet="1" objects="1" scenarios="1"/>
  <mergeCells count="12">
    <mergeCell ref="AU4:AU9"/>
    <mergeCell ref="AX4:AX9"/>
    <mergeCell ref="AY4:AY9"/>
    <mergeCell ref="AZ4:AZ9"/>
    <mergeCell ref="BC2:BD2"/>
    <mergeCell ref="A1:E1"/>
    <mergeCell ref="A2:E2"/>
    <mergeCell ref="I2:I7"/>
    <mergeCell ref="A4:A9"/>
    <mergeCell ref="B4:B9"/>
    <mergeCell ref="C4:C9"/>
    <mergeCell ref="D4:D9"/>
  </mergeCells>
  <dataValidations count="3">
    <dataValidation type="whole" allowBlank="1" showInputMessage="1" showErrorMessage="1" sqref="G10:G209 I10:I209">
      <formula1>1</formula1>
      <formula2>24</formula2>
    </dataValidation>
    <dataValidation type="whole" allowBlank="1" showInputMessage="1" showErrorMessage="1" sqref="H10:H209 J10:J209">
      <formula1>0</formula1>
      <formula2>59</formula2>
    </dataValidation>
    <dataValidation type="whole" allowBlank="1" showInputMessage="1" showErrorMessage="1" sqref="K10:AT209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K1:AL1 AM1:AT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AX20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8515625" style="44" customWidth="1"/>
    <col min="2" max="2" width="5.57421875" style="44" customWidth="1"/>
    <col min="3" max="3" width="6.28125" style="44" customWidth="1"/>
    <col min="4" max="5" width="25.7109375" style="44" customWidth="1"/>
    <col min="6" max="8" width="8.421875" style="45" customWidth="1"/>
    <col min="9" max="12" width="6.00390625" style="46" customWidth="1"/>
    <col min="13" max="13" width="6.00390625" style="44" customWidth="1"/>
    <col min="14" max="14" width="29.140625" style="44" customWidth="1"/>
    <col min="15" max="50" width="2.8515625" style="44" customWidth="1"/>
    <col min="51" max="16384" width="9.140625" style="44" customWidth="1"/>
  </cols>
  <sheetData>
    <row r="2" spans="1:17" ht="12.75">
      <c r="A2" s="124"/>
      <c r="B2" s="124"/>
      <c r="C2" s="124"/>
      <c r="D2" s="124"/>
      <c r="N2" s="124"/>
      <c r="O2" s="124"/>
      <c r="P2" s="124"/>
      <c r="Q2" s="124"/>
    </row>
    <row r="4" spans="2:50" ht="12.75">
      <c r="B4" s="47" t="s">
        <v>102</v>
      </c>
      <c r="C4" s="47" t="s">
        <v>35</v>
      </c>
      <c r="D4" s="47" t="s">
        <v>76</v>
      </c>
      <c r="E4" s="47" t="s">
        <v>96</v>
      </c>
      <c r="F4" s="48" t="s">
        <v>77</v>
      </c>
      <c r="G4" s="48" t="s">
        <v>80</v>
      </c>
      <c r="H4" s="48" t="s">
        <v>103</v>
      </c>
      <c r="I4" s="49" t="s">
        <v>104</v>
      </c>
      <c r="J4" s="49" t="s">
        <v>105</v>
      </c>
      <c r="K4" s="49" t="s">
        <v>106</v>
      </c>
      <c r="L4" s="49" t="s">
        <v>107</v>
      </c>
      <c r="M4" s="46"/>
      <c r="N4" s="52" t="s">
        <v>76</v>
      </c>
      <c r="O4" s="54" t="s">
        <v>83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</row>
    <row r="5" spans="2:50" ht="12.75">
      <c r="B5" s="47"/>
      <c r="C5" s="47" t="s">
        <v>108</v>
      </c>
      <c r="D5" s="47" t="s">
        <v>108</v>
      </c>
      <c r="E5" s="47" t="s">
        <v>108</v>
      </c>
      <c r="F5" s="48"/>
      <c r="G5" s="48"/>
      <c r="H5" s="48"/>
      <c r="I5" s="49"/>
      <c r="J5" s="49"/>
      <c r="K5" s="49"/>
      <c r="L5" s="49"/>
      <c r="M5" s="46"/>
      <c r="N5" s="47" t="s">
        <v>108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2:50" ht="12.75">
      <c r="B6" s="47"/>
      <c r="C6" s="47"/>
      <c r="D6" s="47"/>
      <c r="E6" s="47"/>
      <c r="F6" s="48"/>
      <c r="G6" s="48"/>
      <c r="H6" s="48"/>
      <c r="I6" s="49"/>
      <c r="J6" s="49"/>
      <c r="K6" s="49"/>
      <c r="L6" s="49"/>
      <c r="M6" s="46"/>
      <c r="N6" s="47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2:50" ht="12.75">
      <c r="B7" s="47"/>
      <c r="C7" s="47"/>
      <c r="D7" s="47"/>
      <c r="E7" s="47"/>
      <c r="F7" s="48"/>
      <c r="G7" s="48"/>
      <c r="H7" s="48"/>
      <c r="I7" s="49"/>
      <c r="J7" s="49"/>
      <c r="K7" s="49"/>
      <c r="L7" s="49"/>
      <c r="M7" s="46"/>
      <c r="N7" s="47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2:50" ht="12.75">
      <c r="B8" s="47"/>
      <c r="C8" s="47"/>
      <c r="D8" s="47"/>
      <c r="E8" s="47"/>
      <c r="F8" s="48"/>
      <c r="G8" s="48"/>
      <c r="H8" s="48"/>
      <c r="I8" s="49"/>
      <c r="J8" s="49"/>
      <c r="K8" s="49"/>
      <c r="L8" s="49"/>
      <c r="M8" s="46"/>
      <c r="N8" s="47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</row>
    <row r="9" spans="2:50" ht="12.75">
      <c r="B9" s="47"/>
      <c r="C9" s="47"/>
      <c r="D9" s="47"/>
      <c r="E9" s="47"/>
      <c r="F9" s="48"/>
      <c r="G9" s="48"/>
      <c r="H9" s="48"/>
      <c r="I9" s="49"/>
      <c r="J9" s="49"/>
      <c r="K9" s="49"/>
      <c r="L9" s="49"/>
      <c r="M9" s="46"/>
      <c r="N9" s="47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2:50" ht="12.75">
      <c r="B10" s="47"/>
      <c r="C10" s="47"/>
      <c r="D10" s="47"/>
      <c r="E10" s="47"/>
      <c r="F10" s="48"/>
      <c r="G10" s="48"/>
      <c r="H10" s="48"/>
      <c r="I10" s="49"/>
      <c r="J10" s="49"/>
      <c r="K10" s="49"/>
      <c r="L10" s="49"/>
      <c r="M10" s="46"/>
      <c r="N10" s="47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</row>
    <row r="11" spans="2:50" ht="12.75">
      <c r="B11" s="47"/>
      <c r="C11" s="47"/>
      <c r="D11" s="47"/>
      <c r="E11" s="47"/>
      <c r="F11" s="48"/>
      <c r="G11" s="48"/>
      <c r="H11" s="48"/>
      <c r="I11" s="49"/>
      <c r="J11" s="49"/>
      <c r="K11" s="49"/>
      <c r="L11" s="49"/>
      <c r="M11" s="46"/>
      <c r="N11" s="47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2:50" ht="12.75">
      <c r="B12" s="47"/>
      <c r="C12" s="47"/>
      <c r="D12" s="47"/>
      <c r="E12" s="47"/>
      <c r="F12" s="48"/>
      <c r="G12" s="48"/>
      <c r="H12" s="48"/>
      <c r="I12" s="49"/>
      <c r="J12" s="49"/>
      <c r="K12" s="49"/>
      <c r="L12" s="49"/>
      <c r="M12" s="46"/>
      <c r="N12" s="47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2:50" ht="12.75">
      <c r="B13" s="47"/>
      <c r="C13" s="47"/>
      <c r="D13" s="47"/>
      <c r="E13" s="47"/>
      <c r="F13" s="48"/>
      <c r="G13" s="48"/>
      <c r="H13" s="48"/>
      <c r="I13" s="49"/>
      <c r="J13" s="49"/>
      <c r="K13" s="49"/>
      <c r="L13" s="49"/>
      <c r="M13" s="46"/>
      <c r="N13" s="47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2:50" ht="12.75">
      <c r="B14" s="47"/>
      <c r="C14" s="47"/>
      <c r="D14" s="47"/>
      <c r="E14" s="47"/>
      <c r="F14" s="48"/>
      <c r="G14" s="48"/>
      <c r="H14" s="48"/>
      <c r="I14" s="49"/>
      <c r="J14" s="49"/>
      <c r="K14" s="49"/>
      <c r="L14" s="49"/>
      <c r="M14" s="46"/>
      <c r="N14" s="47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2:50" ht="12.75">
      <c r="B15" s="47"/>
      <c r="C15" s="47"/>
      <c r="D15" s="47"/>
      <c r="E15" s="47"/>
      <c r="F15" s="48"/>
      <c r="G15" s="48"/>
      <c r="H15" s="48"/>
      <c r="I15" s="49"/>
      <c r="J15" s="49"/>
      <c r="K15" s="49"/>
      <c r="L15" s="49"/>
      <c r="M15" s="46"/>
      <c r="N15" s="47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2:50" ht="12.75">
      <c r="B16" s="47"/>
      <c r="C16" s="47"/>
      <c r="D16" s="47"/>
      <c r="E16" s="47"/>
      <c r="F16" s="48"/>
      <c r="G16" s="48"/>
      <c r="H16" s="48"/>
      <c r="I16" s="49"/>
      <c r="J16" s="49"/>
      <c r="K16" s="49"/>
      <c r="L16" s="49"/>
      <c r="M16" s="46"/>
      <c r="N16" s="4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2:50" ht="12.75">
      <c r="B17" s="47"/>
      <c r="C17" s="47"/>
      <c r="D17" s="47"/>
      <c r="E17" s="47"/>
      <c r="F17" s="48"/>
      <c r="G17" s="48"/>
      <c r="H17" s="48"/>
      <c r="I17" s="49"/>
      <c r="J17" s="49"/>
      <c r="K17" s="49"/>
      <c r="L17" s="49"/>
      <c r="M17" s="46"/>
      <c r="N17" s="4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2:50" ht="12.75">
      <c r="B18" s="47"/>
      <c r="C18" s="47"/>
      <c r="D18" s="47"/>
      <c r="E18" s="47"/>
      <c r="F18" s="48"/>
      <c r="G18" s="48"/>
      <c r="H18" s="48"/>
      <c r="I18" s="49"/>
      <c r="J18" s="49"/>
      <c r="K18" s="49"/>
      <c r="L18" s="49"/>
      <c r="M18" s="46"/>
      <c r="N18" s="4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2:50" ht="12.75">
      <c r="B19" s="47"/>
      <c r="C19" s="47"/>
      <c r="D19" s="47"/>
      <c r="E19" s="47"/>
      <c r="F19" s="48"/>
      <c r="G19" s="48"/>
      <c r="H19" s="48"/>
      <c r="I19" s="49"/>
      <c r="J19" s="49"/>
      <c r="K19" s="49"/>
      <c r="L19" s="49"/>
      <c r="M19" s="46"/>
      <c r="N19" s="47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2:50" ht="12.75">
      <c r="B20" s="47"/>
      <c r="C20" s="47"/>
      <c r="D20" s="47"/>
      <c r="E20" s="47"/>
      <c r="F20" s="48"/>
      <c r="G20" s="48"/>
      <c r="H20" s="48"/>
      <c r="I20" s="49"/>
      <c r="J20" s="49"/>
      <c r="K20" s="49"/>
      <c r="L20" s="49"/>
      <c r="M20" s="46"/>
      <c r="N20" s="4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2:50" ht="12.75">
      <c r="B21" s="47"/>
      <c r="C21" s="47"/>
      <c r="D21" s="47"/>
      <c r="E21" s="47"/>
      <c r="F21" s="48"/>
      <c r="G21" s="48"/>
      <c r="H21" s="48"/>
      <c r="I21" s="49"/>
      <c r="J21" s="49"/>
      <c r="K21" s="49"/>
      <c r="L21" s="49"/>
      <c r="M21" s="4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</row>
    <row r="22" spans="2:50" ht="12.75">
      <c r="B22" s="47"/>
      <c r="C22" s="47"/>
      <c r="D22" s="47"/>
      <c r="E22" s="47"/>
      <c r="F22" s="48"/>
      <c r="G22" s="48"/>
      <c r="H22" s="48"/>
      <c r="I22" s="49"/>
      <c r="J22" s="49"/>
      <c r="K22" s="49"/>
      <c r="L22" s="49"/>
      <c r="M22" s="4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</row>
    <row r="23" spans="2:50" ht="12.75">
      <c r="B23" s="47"/>
      <c r="C23" s="47"/>
      <c r="D23" s="47"/>
      <c r="E23" s="47"/>
      <c r="F23" s="48"/>
      <c r="G23" s="48"/>
      <c r="H23" s="48"/>
      <c r="I23" s="49"/>
      <c r="J23" s="49"/>
      <c r="K23" s="49"/>
      <c r="L23" s="49"/>
      <c r="M23" s="4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</row>
    <row r="24" spans="2:50" ht="12.75">
      <c r="B24" s="47"/>
      <c r="C24" s="47"/>
      <c r="D24" s="47"/>
      <c r="E24" s="47"/>
      <c r="F24" s="48"/>
      <c r="G24" s="48"/>
      <c r="H24" s="48"/>
      <c r="I24" s="49"/>
      <c r="J24" s="49"/>
      <c r="K24" s="49"/>
      <c r="L24" s="49"/>
      <c r="M24" s="4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</row>
    <row r="25" spans="2:50" ht="12.75">
      <c r="B25" s="47"/>
      <c r="C25" s="47"/>
      <c r="D25" s="47"/>
      <c r="E25" s="47"/>
      <c r="F25" s="48"/>
      <c r="G25" s="48"/>
      <c r="H25" s="48"/>
      <c r="I25" s="49"/>
      <c r="J25" s="49"/>
      <c r="K25" s="49"/>
      <c r="L25" s="49"/>
      <c r="M25" s="4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</row>
    <row r="26" spans="2:50" ht="12.75">
      <c r="B26" s="47"/>
      <c r="C26" s="47"/>
      <c r="D26" s="47"/>
      <c r="E26" s="47"/>
      <c r="F26" s="48"/>
      <c r="G26" s="48"/>
      <c r="H26" s="48"/>
      <c r="I26" s="49"/>
      <c r="J26" s="49"/>
      <c r="K26" s="49"/>
      <c r="L26" s="49"/>
      <c r="M26" s="4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2:50" ht="12.75">
      <c r="B27" s="47"/>
      <c r="C27" s="47"/>
      <c r="D27" s="47"/>
      <c r="E27" s="47"/>
      <c r="F27" s="48"/>
      <c r="G27" s="48"/>
      <c r="H27" s="48"/>
      <c r="I27" s="49"/>
      <c r="J27" s="49"/>
      <c r="K27" s="49"/>
      <c r="L27" s="49"/>
      <c r="M27" s="4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2:50" ht="12.75">
      <c r="B28" s="47"/>
      <c r="C28" s="47"/>
      <c r="D28" s="47"/>
      <c r="E28" s="47"/>
      <c r="F28" s="48"/>
      <c r="G28" s="48"/>
      <c r="H28" s="48"/>
      <c r="I28" s="49"/>
      <c r="J28" s="49"/>
      <c r="K28" s="49"/>
      <c r="L28" s="49"/>
      <c r="M28" s="4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  <row r="29" spans="2:50" ht="12.75">
      <c r="B29" s="47"/>
      <c r="C29" s="47"/>
      <c r="D29" s="47"/>
      <c r="E29" s="47"/>
      <c r="F29" s="48"/>
      <c r="G29" s="48"/>
      <c r="H29" s="48"/>
      <c r="I29" s="49"/>
      <c r="J29" s="49"/>
      <c r="K29" s="49"/>
      <c r="L29" s="49"/>
      <c r="M29" s="4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</row>
    <row r="30" spans="2:50" ht="12.75">
      <c r="B30" s="47"/>
      <c r="C30" s="47"/>
      <c r="D30" s="47"/>
      <c r="E30" s="47"/>
      <c r="F30" s="48"/>
      <c r="G30" s="48"/>
      <c r="H30" s="48"/>
      <c r="I30" s="49"/>
      <c r="J30" s="49"/>
      <c r="K30" s="49"/>
      <c r="L30" s="49"/>
      <c r="M30" s="4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</row>
    <row r="31" spans="2:50" ht="12.75">
      <c r="B31" s="47"/>
      <c r="C31" s="47"/>
      <c r="D31" s="47"/>
      <c r="E31" s="47"/>
      <c r="F31" s="48"/>
      <c r="G31" s="48"/>
      <c r="H31" s="48"/>
      <c r="I31" s="49"/>
      <c r="J31" s="49"/>
      <c r="K31" s="49"/>
      <c r="L31" s="49"/>
      <c r="M31" s="4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</row>
    <row r="32" spans="2:50" ht="12.75">
      <c r="B32" s="47"/>
      <c r="C32" s="47"/>
      <c r="D32" s="47"/>
      <c r="E32" s="47"/>
      <c r="F32" s="48"/>
      <c r="G32" s="48"/>
      <c r="H32" s="48"/>
      <c r="I32" s="49"/>
      <c r="J32" s="49"/>
      <c r="K32" s="49"/>
      <c r="L32" s="49"/>
      <c r="M32" s="4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2:50" ht="12.75">
      <c r="B33" s="47"/>
      <c r="C33" s="47"/>
      <c r="D33" s="47"/>
      <c r="E33" s="47"/>
      <c r="F33" s="48"/>
      <c r="G33" s="48"/>
      <c r="H33" s="48"/>
      <c r="I33" s="49"/>
      <c r="J33" s="49"/>
      <c r="K33" s="49"/>
      <c r="L33" s="49"/>
      <c r="M33" s="4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</row>
    <row r="34" spans="2:50" ht="12.75">
      <c r="B34" s="47"/>
      <c r="C34" s="47"/>
      <c r="D34" s="47"/>
      <c r="E34" s="47"/>
      <c r="F34" s="48"/>
      <c r="G34" s="48"/>
      <c r="H34" s="48"/>
      <c r="I34" s="49"/>
      <c r="J34" s="49"/>
      <c r="K34" s="49"/>
      <c r="L34" s="49"/>
      <c r="M34" s="4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</row>
    <row r="35" spans="2:50" ht="12.75">
      <c r="B35" s="47"/>
      <c r="C35" s="47"/>
      <c r="D35" s="47"/>
      <c r="E35" s="47"/>
      <c r="F35" s="48"/>
      <c r="G35" s="48"/>
      <c r="H35" s="48"/>
      <c r="I35" s="49"/>
      <c r="J35" s="49"/>
      <c r="K35" s="49"/>
      <c r="L35" s="49"/>
      <c r="M35" s="4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</row>
    <row r="36" spans="2:50" ht="12.75">
      <c r="B36" s="47"/>
      <c r="C36" s="47"/>
      <c r="D36" s="47"/>
      <c r="E36" s="47"/>
      <c r="F36" s="48"/>
      <c r="G36" s="48"/>
      <c r="H36" s="48"/>
      <c r="I36" s="49"/>
      <c r="J36" s="49"/>
      <c r="K36" s="49"/>
      <c r="L36" s="49"/>
      <c r="M36" s="4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</row>
    <row r="37" spans="2:50" ht="12.75">
      <c r="B37" s="47"/>
      <c r="C37" s="47"/>
      <c r="D37" s="47"/>
      <c r="E37" s="47"/>
      <c r="F37" s="48"/>
      <c r="G37" s="48"/>
      <c r="H37" s="48"/>
      <c r="I37" s="49"/>
      <c r="J37" s="49"/>
      <c r="K37" s="49"/>
      <c r="L37" s="49"/>
      <c r="M37" s="4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</row>
    <row r="38" spans="2:50" ht="12.75">
      <c r="B38" s="47"/>
      <c r="C38" s="47"/>
      <c r="D38" s="47"/>
      <c r="E38" s="47"/>
      <c r="F38" s="48"/>
      <c r="G38" s="48"/>
      <c r="H38" s="48"/>
      <c r="I38" s="49"/>
      <c r="J38" s="49"/>
      <c r="K38" s="49"/>
      <c r="L38" s="49"/>
      <c r="M38" s="4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</row>
    <row r="39" spans="2:50" ht="12.75">
      <c r="B39" s="47"/>
      <c r="C39" s="47"/>
      <c r="D39" s="47"/>
      <c r="E39" s="47"/>
      <c r="F39" s="48"/>
      <c r="G39" s="48"/>
      <c r="H39" s="48"/>
      <c r="I39" s="49"/>
      <c r="J39" s="49"/>
      <c r="K39" s="49"/>
      <c r="L39" s="49"/>
      <c r="M39" s="4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</row>
    <row r="40" spans="2:50" ht="12.75">
      <c r="B40" s="47"/>
      <c r="C40" s="47"/>
      <c r="D40" s="47"/>
      <c r="E40" s="47"/>
      <c r="F40" s="48"/>
      <c r="G40" s="48"/>
      <c r="H40" s="48"/>
      <c r="I40" s="49"/>
      <c r="J40" s="49"/>
      <c r="K40" s="49"/>
      <c r="L40" s="49"/>
      <c r="M40" s="46"/>
      <c r="N40" s="4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</row>
    <row r="41" spans="2:50" ht="12.75">
      <c r="B41" s="47"/>
      <c r="C41" s="47"/>
      <c r="D41" s="47"/>
      <c r="E41" s="47"/>
      <c r="F41" s="48"/>
      <c r="G41" s="48"/>
      <c r="H41" s="48"/>
      <c r="I41" s="49"/>
      <c r="J41" s="49"/>
      <c r="K41" s="49"/>
      <c r="L41" s="49"/>
      <c r="M41" s="46"/>
      <c r="N41" s="47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</row>
    <row r="42" spans="2:50" ht="12.75">
      <c r="B42" s="47"/>
      <c r="C42" s="47"/>
      <c r="D42" s="47"/>
      <c r="E42" s="47"/>
      <c r="F42" s="48"/>
      <c r="G42" s="48"/>
      <c r="H42" s="48"/>
      <c r="I42" s="49"/>
      <c r="J42" s="49"/>
      <c r="K42" s="49"/>
      <c r="L42" s="49"/>
      <c r="M42" s="46"/>
      <c r="N42" s="47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2:50" ht="12.75">
      <c r="B43" s="47"/>
      <c r="C43" s="47"/>
      <c r="D43" s="47"/>
      <c r="E43" s="47"/>
      <c r="F43" s="48"/>
      <c r="G43" s="48"/>
      <c r="H43" s="48"/>
      <c r="I43" s="49"/>
      <c r="J43" s="49"/>
      <c r="K43" s="49"/>
      <c r="L43" s="49"/>
      <c r="M43" s="46"/>
      <c r="N43" s="47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</row>
    <row r="44" spans="2:50" ht="12.75">
      <c r="B44" s="47"/>
      <c r="C44" s="47"/>
      <c r="D44" s="47"/>
      <c r="E44" s="47"/>
      <c r="F44" s="48"/>
      <c r="G44" s="48"/>
      <c r="H44" s="48"/>
      <c r="I44" s="49"/>
      <c r="J44" s="49"/>
      <c r="K44" s="49"/>
      <c r="L44" s="49"/>
      <c r="M44" s="46"/>
      <c r="N44" s="47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2:50" ht="12.75">
      <c r="B45" s="47"/>
      <c r="C45" s="47"/>
      <c r="D45" s="47"/>
      <c r="E45" s="47"/>
      <c r="F45" s="48"/>
      <c r="G45" s="48"/>
      <c r="H45" s="48"/>
      <c r="I45" s="49"/>
      <c r="J45" s="49"/>
      <c r="K45" s="49"/>
      <c r="L45" s="49"/>
      <c r="M45" s="46"/>
      <c r="N45" s="47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2:50" ht="12.75">
      <c r="B46" s="47"/>
      <c r="C46" s="47"/>
      <c r="D46" s="47"/>
      <c r="E46" s="47"/>
      <c r="F46" s="48"/>
      <c r="G46" s="48"/>
      <c r="H46" s="48"/>
      <c r="I46" s="49"/>
      <c r="J46" s="49"/>
      <c r="K46" s="49"/>
      <c r="L46" s="49"/>
      <c r="M46" s="46"/>
      <c r="N46" s="4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2:50" ht="12.75">
      <c r="B47" s="47"/>
      <c r="C47" s="47"/>
      <c r="D47" s="47"/>
      <c r="E47" s="47"/>
      <c r="F47" s="48"/>
      <c r="G47" s="48"/>
      <c r="H47" s="48"/>
      <c r="I47" s="49"/>
      <c r="J47" s="49"/>
      <c r="K47" s="49"/>
      <c r="L47" s="49"/>
      <c r="M47" s="46"/>
      <c r="N47" s="47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2:50" ht="12.75">
      <c r="B48" s="47"/>
      <c r="C48" s="47"/>
      <c r="D48" s="47"/>
      <c r="E48" s="47"/>
      <c r="F48" s="48"/>
      <c r="G48" s="48"/>
      <c r="H48" s="48"/>
      <c r="I48" s="49"/>
      <c r="J48" s="49"/>
      <c r="K48" s="49"/>
      <c r="L48" s="49"/>
      <c r="M48" s="46"/>
      <c r="N48" s="47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2:50" ht="12.75">
      <c r="B49" s="47"/>
      <c r="C49" s="47"/>
      <c r="D49" s="47"/>
      <c r="E49" s="47"/>
      <c r="F49" s="48"/>
      <c r="G49" s="48"/>
      <c r="H49" s="48"/>
      <c r="I49" s="49"/>
      <c r="J49" s="49"/>
      <c r="K49" s="49"/>
      <c r="L49" s="49"/>
      <c r="M49" s="46"/>
      <c r="N49" s="47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2:50" ht="12.75">
      <c r="B50" s="47"/>
      <c r="C50" s="47"/>
      <c r="D50" s="47"/>
      <c r="E50" s="47"/>
      <c r="F50" s="48"/>
      <c r="G50" s="48"/>
      <c r="H50" s="48"/>
      <c r="I50" s="49"/>
      <c r="J50" s="49"/>
      <c r="K50" s="49"/>
      <c r="L50" s="49"/>
      <c r="M50" s="46"/>
      <c r="N50" s="47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2:50" ht="12.75">
      <c r="B51" s="47"/>
      <c r="C51" s="47"/>
      <c r="D51" s="47"/>
      <c r="E51" s="47"/>
      <c r="F51" s="48"/>
      <c r="G51" s="48"/>
      <c r="H51" s="48"/>
      <c r="I51" s="49"/>
      <c r="J51" s="49"/>
      <c r="K51" s="49"/>
      <c r="L51" s="49"/>
      <c r="M51" s="46"/>
      <c r="N51" s="47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2:50" ht="12.75">
      <c r="B52" s="47"/>
      <c r="C52" s="47"/>
      <c r="D52" s="47"/>
      <c r="E52" s="47"/>
      <c r="F52" s="48"/>
      <c r="G52" s="48"/>
      <c r="H52" s="48"/>
      <c r="I52" s="49"/>
      <c r="J52" s="49"/>
      <c r="K52" s="49"/>
      <c r="L52" s="49"/>
      <c r="M52" s="46"/>
      <c r="N52" s="47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</row>
    <row r="53" spans="2:50" ht="12.75">
      <c r="B53" s="47"/>
      <c r="C53" s="47"/>
      <c r="D53" s="47"/>
      <c r="E53" s="47"/>
      <c r="F53" s="48"/>
      <c r="G53" s="48"/>
      <c r="H53" s="48"/>
      <c r="I53" s="49"/>
      <c r="J53" s="49"/>
      <c r="K53" s="49"/>
      <c r="L53" s="49"/>
      <c r="M53" s="46"/>
      <c r="N53" s="47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</row>
    <row r="54" spans="2:50" ht="12.75">
      <c r="B54" s="47"/>
      <c r="C54" s="47"/>
      <c r="D54" s="47"/>
      <c r="E54" s="47"/>
      <c r="F54" s="48"/>
      <c r="G54" s="48"/>
      <c r="H54" s="48"/>
      <c r="I54" s="49"/>
      <c r="J54" s="49"/>
      <c r="K54" s="49"/>
      <c r="L54" s="49"/>
      <c r="M54" s="46"/>
      <c r="N54" s="47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</row>
    <row r="55" spans="2:50" ht="12.75">
      <c r="B55" s="47"/>
      <c r="C55" s="47"/>
      <c r="D55" s="47"/>
      <c r="E55" s="47"/>
      <c r="F55" s="48"/>
      <c r="G55" s="48"/>
      <c r="H55" s="48"/>
      <c r="I55" s="49"/>
      <c r="J55" s="49"/>
      <c r="K55" s="49"/>
      <c r="L55" s="49"/>
      <c r="M55" s="46"/>
      <c r="N55" s="47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</row>
    <row r="56" spans="2:50" ht="12.75">
      <c r="B56" s="47"/>
      <c r="C56" s="47"/>
      <c r="D56" s="47"/>
      <c r="E56" s="47"/>
      <c r="F56" s="48"/>
      <c r="G56" s="48"/>
      <c r="H56" s="48"/>
      <c r="I56" s="49"/>
      <c r="J56" s="49"/>
      <c r="K56" s="49"/>
      <c r="L56" s="49"/>
      <c r="M56" s="46"/>
      <c r="N56" s="47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2:50" ht="12.75">
      <c r="B57" s="47"/>
      <c r="C57" s="47"/>
      <c r="D57" s="47"/>
      <c r="E57" s="47"/>
      <c r="F57" s="48"/>
      <c r="G57" s="48"/>
      <c r="H57" s="48"/>
      <c r="I57" s="49"/>
      <c r="J57" s="49"/>
      <c r="K57" s="49"/>
      <c r="L57" s="49"/>
      <c r="M57" s="46"/>
      <c r="N57" s="47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</row>
    <row r="58" spans="2:50" ht="12.75">
      <c r="B58" s="47"/>
      <c r="C58" s="47"/>
      <c r="D58" s="47"/>
      <c r="E58" s="47"/>
      <c r="F58" s="48"/>
      <c r="G58" s="48"/>
      <c r="H58" s="48"/>
      <c r="I58" s="49"/>
      <c r="J58" s="49"/>
      <c r="K58" s="49"/>
      <c r="L58" s="49"/>
      <c r="M58" s="46"/>
      <c r="N58" s="47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</row>
    <row r="59" spans="2:50" ht="12.75">
      <c r="B59" s="47"/>
      <c r="C59" s="47"/>
      <c r="D59" s="47"/>
      <c r="E59" s="47"/>
      <c r="F59" s="48"/>
      <c r="G59" s="48"/>
      <c r="H59" s="48"/>
      <c r="I59" s="49"/>
      <c r="J59" s="49"/>
      <c r="K59" s="49"/>
      <c r="L59" s="49"/>
      <c r="M59" s="46"/>
      <c r="N59" s="47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</row>
    <row r="60" spans="2:50" ht="12.75">
      <c r="B60" s="47"/>
      <c r="C60" s="47"/>
      <c r="D60" s="47"/>
      <c r="E60" s="47"/>
      <c r="F60" s="48"/>
      <c r="G60" s="48"/>
      <c r="H60" s="48"/>
      <c r="I60" s="49"/>
      <c r="J60" s="49"/>
      <c r="K60" s="49"/>
      <c r="L60" s="49"/>
      <c r="M60" s="46"/>
      <c r="N60" s="47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</row>
    <row r="61" spans="2:50" ht="12.75">
      <c r="B61" s="47"/>
      <c r="C61" s="47"/>
      <c r="D61" s="47"/>
      <c r="E61" s="47"/>
      <c r="F61" s="48"/>
      <c r="G61" s="48"/>
      <c r="H61" s="48"/>
      <c r="I61" s="49"/>
      <c r="J61" s="49"/>
      <c r="K61" s="49"/>
      <c r="L61" s="49"/>
      <c r="M61" s="46"/>
      <c r="N61" s="47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</row>
    <row r="62" spans="2:50" ht="12.75">
      <c r="B62" s="47"/>
      <c r="C62" s="47"/>
      <c r="D62" s="47"/>
      <c r="E62" s="47"/>
      <c r="F62" s="48"/>
      <c r="G62" s="48"/>
      <c r="H62" s="48"/>
      <c r="I62" s="49"/>
      <c r="J62" s="49"/>
      <c r="K62" s="49"/>
      <c r="L62" s="49"/>
      <c r="M62" s="46"/>
      <c r="N62" s="47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</row>
    <row r="63" spans="2:50" ht="12.75">
      <c r="B63" s="47"/>
      <c r="C63" s="47"/>
      <c r="D63" s="47"/>
      <c r="E63" s="47"/>
      <c r="F63" s="48"/>
      <c r="G63" s="48"/>
      <c r="H63" s="48"/>
      <c r="I63" s="49"/>
      <c r="J63" s="49"/>
      <c r="K63" s="49"/>
      <c r="L63" s="49"/>
      <c r="M63" s="46"/>
      <c r="N63" s="47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</row>
    <row r="64" spans="2:50" ht="12.75">
      <c r="B64" s="47"/>
      <c r="C64" s="47"/>
      <c r="D64" s="47"/>
      <c r="E64" s="47"/>
      <c r="F64" s="48"/>
      <c r="G64" s="48"/>
      <c r="H64" s="48"/>
      <c r="I64" s="49"/>
      <c r="J64" s="49"/>
      <c r="K64" s="49"/>
      <c r="L64" s="49"/>
      <c r="M64" s="46"/>
      <c r="N64" s="47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</row>
    <row r="65" spans="2:50" ht="12.75">
      <c r="B65" s="47"/>
      <c r="C65" s="47"/>
      <c r="D65" s="47"/>
      <c r="E65" s="47"/>
      <c r="F65" s="48"/>
      <c r="G65" s="48"/>
      <c r="H65" s="48"/>
      <c r="I65" s="49"/>
      <c r="J65" s="49"/>
      <c r="K65" s="49"/>
      <c r="L65" s="49"/>
      <c r="M65" s="46"/>
      <c r="N65" s="47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</row>
    <row r="66" spans="2:50" ht="12.75">
      <c r="B66" s="47"/>
      <c r="C66" s="47"/>
      <c r="D66" s="47"/>
      <c r="E66" s="47"/>
      <c r="F66" s="48"/>
      <c r="G66" s="48"/>
      <c r="H66" s="48"/>
      <c r="I66" s="49"/>
      <c r="J66" s="49"/>
      <c r="K66" s="49"/>
      <c r="L66" s="49"/>
      <c r="M66" s="46"/>
      <c r="N66" s="47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</row>
    <row r="67" spans="2:50" ht="12.75">
      <c r="B67" s="47"/>
      <c r="C67" s="47"/>
      <c r="D67" s="47"/>
      <c r="E67" s="47"/>
      <c r="F67" s="48"/>
      <c r="G67" s="48"/>
      <c r="H67" s="48"/>
      <c r="I67" s="49"/>
      <c r="J67" s="49"/>
      <c r="K67" s="49"/>
      <c r="L67" s="49"/>
      <c r="M67" s="46"/>
      <c r="N67" s="47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</row>
    <row r="68" spans="2:50" ht="12.75">
      <c r="B68" s="47"/>
      <c r="C68" s="47"/>
      <c r="D68" s="47"/>
      <c r="E68" s="47"/>
      <c r="F68" s="48"/>
      <c r="G68" s="48"/>
      <c r="H68" s="48"/>
      <c r="I68" s="49"/>
      <c r="J68" s="49"/>
      <c r="K68" s="49"/>
      <c r="L68" s="49"/>
      <c r="M68" s="46"/>
      <c r="N68" s="47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</row>
    <row r="69" spans="2:50" ht="12.75">
      <c r="B69" s="47"/>
      <c r="C69" s="47"/>
      <c r="D69" s="47"/>
      <c r="E69" s="47"/>
      <c r="F69" s="48"/>
      <c r="G69" s="48"/>
      <c r="H69" s="48"/>
      <c r="I69" s="49"/>
      <c r="J69" s="49"/>
      <c r="K69" s="49"/>
      <c r="L69" s="49"/>
      <c r="M69" s="46"/>
      <c r="N69" s="47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</row>
    <row r="70" spans="2:50" ht="12.75">
      <c r="B70" s="47"/>
      <c r="C70" s="47"/>
      <c r="D70" s="47"/>
      <c r="E70" s="47"/>
      <c r="F70" s="48"/>
      <c r="G70" s="48"/>
      <c r="H70" s="48"/>
      <c r="I70" s="49"/>
      <c r="J70" s="49"/>
      <c r="K70" s="49"/>
      <c r="L70" s="49"/>
      <c r="M70" s="46"/>
      <c r="N70" s="47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</row>
    <row r="71" spans="2:50" ht="12.75">
      <c r="B71" s="47"/>
      <c r="C71" s="47"/>
      <c r="D71" s="47"/>
      <c r="E71" s="47"/>
      <c r="F71" s="48"/>
      <c r="G71" s="48"/>
      <c r="H71" s="48"/>
      <c r="I71" s="49"/>
      <c r="J71" s="49"/>
      <c r="K71" s="49"/>
      <c r="L71" s="49"/>
      <c r="M71" s="46"/>
      <c r="N71" s="47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</row>
    <row r="72" spans="2:50" ht="12.75">
      <c r="B72" s="47"/>
      <c r="C72" s="47"/>
      <c r="D72" s="47"/>
      <c r="E72" s="47"/>
      <c r="F72" s="48"/>
      <c r="G72" s="48"/>
      <c r="H72" s="48"/>
      <c r="I72" s="49"/>
      <c r="J72" s="49"/>
      <c r="K72" s="49"/>
      <c r="L72" s="49"/>
      <c r="M72" s="46"/>
      <c r="N72" s="47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</row>
    <row r="73" spans="2:50" ht="12.75">
      <c r="B73" s="47"/>
      <c r="C73" s="47"/>
      <c r="D73" s="47"/>
      <c r="E73" s="47"/>
      <c r="F73" s="48"/>
      <c r="G73" s="48"/>
      <c r="H73" s="48"/>
      <c r="I73" s="49"/>
      <c r="J73" s="49"/>
      <c r="K73" s="49"/>
      <c r="L73" s="49"/>
      <c r="M73" s="46"/>
      <c r="N73" s="47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</row>
    <row r="74" spans="2:50" ht="12.75">
      <c r="B74" s="47"/>
      <c r="C74" s="47"/>
      <c r="D74" s="47"/>
      <c r="E74" s="47"/>
      <c r="F74" s="48"/>
      <c r="G74" s="48"/>
      <c r="H74" s="48"/>
      <c r="I74" s="49"/>
      <c r="J74" s="49"/>
      <c r="K74" s="49"/>
      <c r="L74" s="49"/>
      <c r="M74" s="46"/>
      <c r="N74" s="47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2:50" ht="12.75">
      <c r="B75" s="47"/>
      <c r="C75" s="47"/>
      <c r="D75" s="47"/>
      <c r="E75" s="47"/>
      <c r="F75" s="48"/>
      <c r="G75" s="48"/>
      <c r="H75" s="48"/>
      <c r="I75" s="49"/>
      <c r="J75" s="49"/>
      <c r="K75" s="49"/>
      <c r="L75" s="49"/>
      <c r="M75" s="46"/>
      <c r="N75" s="47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</row>
    <row r="76" spans="2:50" ht="12.75">
      <c r="B76" s="47"/>
      <c r="C76" s="47"/>
      <c r="D76" s="47"/>
      <c r="E76" s="47"/>
      <c r="F76" s="48"/>
      <c r="G76" s="48"/>
      <c r="H76" s="48"/>
      <c r="I76" s="49"/>
      <c r="J76" s="49"/>
      <c r="K76" s="49"/>
      <c r="L76" s="49"/>
      <c r="M76" s="46"/>
      <c r="N76" s="47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</row>
    <row r="77" spans="2:50" ht="12.75">
      <c r="B77" s="47"/>
      <c r="C77" s="47"/>
      <c r="D77" s="47"/>
      <c r="E77" s="47"/>
      <c r="F77" s="48"/>
      <c r="G77" s="48"/>
      <c r="H77" s="48"/>
      <c r="I77" s="49"/>
      <c r="J77" s="49"/>
      <c r="K77" s="49"/>
      <c r="L77" s="49"/>
      <c r="M77" s="46"/>
      <c r="N77" s="47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</row>
    <row r="78" spans="2:50" ht="12.75">
      <c r="B78" s="47"/>
      <c r="C78" s="47"/>
      <c r="D78" s="47"/>
      <c r="E78" s="47"/>
      <c r="F78" s="48"/>
      <c r="G78" s="48"/>
      <c r="H78" s="48"/>
      <c r="I78" s="49"/>
      <c r="J78" s="49"/>
      <c r="K78" s="49"/>
      <c r="L78" s="49"/>
      <c r="M78" s="46"/>
      <c r="N78" s="47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</row>
    <row r="79" spans="2:50" ht="12.75">
      <c r="B79" s="47"/>
      <c r="C79" s="47"/>
      <c r="D79" s="47"/>
      <c r="E79" s="47"/>
      <c r="F79" s="48"/>
      <c r="G79" s="48"/>
      <c r="H79" s="48"/>
      <c r="I79" s="49"/>
      <c r="J79" s="49"/>
      <c r="K79" s="49"/>
      <c r="L79" s="49"/>
      <c r="M79" s="46"/>
      <c r="N79" s="47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</row>
    <row r="80" spans="2:50" ht="12.75">
      <c r="B80" s="47"/>
      <c r="C80" s="47"/>
      <c r="D80" s="47"/>
      <c r="E80" s="47"/>
      <c r="F80" s="48"/>
      <c r="G80" s="48"/>
      <c r="H80" s="48"/>
      <c r="I80" s="49"/>
      <c r="J80" s="49"/>
      <c r="K80" s="49"/>
      <c r="L80" s="49"/>
      <c r="M80" s="46"/>
      <c r="N80" s="47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</row>
    <row r="81" spans="2:50" ht="12.75">
      <c r="B81" s="47"/>
      <c r="C81" s="47"/>
      <c r="D81" s="47"/>
      <c r="E81" s="47"/>
      <c r="F81" s="48"/>
      <c r="G81" s="48"/>
      <c r="H81" s="48"/>
      <c r="I81" s="49"/>
      <c r="J81" s="49"/>
      <c r="K81" s="49"/>
      <c r="L81" s="49"/>
      <c r="M81" s="46"/>
      <c r="N81" s="47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  <row r="82" spans="2:50" ht="12.75">
      <c r="B82" s="47"/>
      <c r="C82" s="47"/>
      <c r="D82" s="47"/>
      <c r="E82" s="47"/>
      <c r="F82" s="48"/>
      <c r="G82" s="48"/>
      <c r="H82" s="48"/>
      <c r="I82" s="49"/>
      <c r="J82" s="49"/>
      <c r="K82" s="49"/>
      <c r="L82" s="49"/>
      <c r="M82" s="46"/>
      <c r="N82" s="47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</row>
    <row r="83" spans="2:50" ht="12.75">
      <c r="B83" s="47"/>
      <c r="C83" s="47"/>
      <c r="D83" s="47"/>
      <c r="E83" s="47"/>
      <c r="F83" s="48"/>
      <c r="G83" s="48"/>
      <c r="H83" s="48"/>
      <c r="I83" s="49"/>
      <c r="J83" s="49"/>
      <c r="K83" s="49"/>
      <c r="L83" s="49"/>
      <c r="M83" s="46"/>
      <c r="N83" s="47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</row>
    <row r="84" spans="2:50" ht="12.75">
      <c r="B84" s="47"/>
      <c r="C84" s="47"/>
      <c r="D84" s="47"/>
      <c r="E84" s="47"/>
      <c r="F84" s="48"/>
      <c r="G84" s="48"/>
      <c r="H84" s="48"/>
      <c r="I84" s="49"/>
      <c r="J84" s="49"/>
      <c r="K84" s="49"/>
      <c r="L84" s="49"/>
      <c r="M84" s="46"/>
      <c r="N84" s="47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</row>
    <row r="85" spans="2:50" ht="12.75">
      <c r="B85" s="47"/>
      <c r="C85" s="47"/>
      <c r="D85" s="47"/>
      <c r="E85" s="47"/>
      <c r="F85" s="48"/>
      <c r="G85" s="48"/>
      <c r="H85" s="48"/>
      <c r="I85" s="49"/>
      <c r="J85" s="49"/>
      <c r="K85" s="49"/>
      <c r="L85" s="49"/>
      <c r="M85" s="46"/>
      <c r="N85" s="47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</row>
    <row r="86" spans="2:50" ht="12.75">
      <c r="B86" s="47"/>
      <c r="C86" s="47"/>
      <c r="D86" s="47"/>
      <c r="E86" s="47"/>
      <c r="F86" s="48"/>
      <c r="G86" s="48"/>
      <c r="H86" s="48"/>
      <c r="I86" s="49"/>
      <c r="J86" s="49"/>
      <c r="K86" s="49"/>
      <c r="L86" s="49"/>
      <c r="M86" s="46"/>
      <c r="N86" s="47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</row>
    <row r="87" spans="2:50" ht="12.75">
      <c r="B87" s="47"/>
      <c r="C87" s="47"/>
      <c r="D87" s="47"/>
      <c r="E87" s="47"/>
      <c r="F87" s="48"/>
      <c r="G87" s="48"/>
      <c r="H87" s="48"/>
      <c r="I87" s="49"/>
      <c r="J87" s="49"/>
      <c r="K87" s="49"/>
      <c r="L87" s="49"/>
      <c r="M87" s="46"/>
      <c r="N87" s="47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</row>
    <row r="88" spans="2:50" ht="12.75">
      <c r="B88" s="47"/>
      <c r="C88" s="47"/>
      <c r="D88" s="47"/>
      <c r="E88" s="47"/>
      <c r="F88" s="48"/>
      <c r="G88" s="48"/>
      <c r="H88" s="48"/>
      <c r="I88" s="49"/>
      <c r="J88" s="49"/>
      <c r="K88" s="49"/>
      <c r="L88" s="49"/>
      <c r="M88" s="46"/>
      <c r="N88" s="47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2:50" ht="12.75">
      <c r="B89" s="47"/>
      <c r="C89" s="47"/>
      <c r="D89" s="47"/>
      <c r="E89" s="47"/>
      <c r="F89" s="48"/>
      <c r="G89" s="48"/>
      <c r="H89" s="48"/>
      <c r="I89" s="49"/>
      <c r="J89" s="49"/>
      <c r="K89" s="49"/>
      <c r="L89" s="49"/>
      <c r="M89" s="46"/>
      <c r="N89" s="47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2:50" ht="12.75">
      <c r="B90" s="47"/>
      <c r="C90" s="47"/>
      <c r="D90" s="47"/>
      <c r="E90" s="47"/>
      <c r="F90" s="48"/>
      <c r="G90" s="48"/>
      <c r="H90" s="48"/>
      <c r="I90" s="49"/>
      <c r="J90" s="49"/>
      <c r="K90" s="49"/>
      <c r="L90" s="49"/>
      <c r="M90" s="46"/>
      <c r="N90" s="47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</row>
    <row r="91" spans="2:50" ht="12.75">
      <c r="B91" s="47"/>
      <c r="C91" s="47"/>
      <c r="D91" s="47"/>
      <c r="E91" s="47"/>
      <c r="F91" s="48"/>
      <c r="G91" s="48"/>
      <c r="H91" s="48"/>
      <c r="I91" s="49"/>
      <c r="J91" s="49"/>
      <c r="K91" s="49"/>
      <c r="L91" s="49"/>
      <c r="M91" s="46"/>
      <c r="N91" s="47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</row>
    <row r="92" spans="2:50" ht="12.75">
      <c r="B92" s="47"/>
      <c r="C92" s="47"/>
      <c r="D92" s="47"/>
      <c r="E92" s="47"/>
      <c r="F92" s="48"/>
      <c r="G92" s="48"/>
      <c r="H92" s="48"/>
      <c r="I92" s="49"/>
      <c r="J92" s="49"/>
      <c r="K92" s="49"/>
      <c r="L92" s="49"/>
      <c r="M92" s="46"/>
      <c r="N92" s="47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</row>
    <row r="93" spans="2:50" ht="12.75">
      <c r="B93" s="47"/>
      <c r="C93" s="47"/>
      <c r="D93" s="47"/>
      <c r="E93" s="47"/>
      <c r="F93" s="48"/>
      <c r="G93" s="48"/>
      <c r="H93" s="48"/>
      <c r="I93" s="49"/>
      <c r="J93" s="49"/>
      <c r="K93" s="49"/>
      <c r="L93" s="49"/>
      <c r="M93" s="46"/>
      <c r="N93" s="47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</row>
    <row r="94" spans="2:50" ht="12.75">
      <c r="B94" s="47"/>
      <c r="C94" s="47"/>
      <c r="D94" s="47"/>
      <c r="E94" s="47"/>
      <c r="F94" s="48"/>
      <c r="G94" s="48"/>
      <c r="H94" s="48"/>
      <c r="I94" s="49"/>
      <c r="J94" s="49"/>
      <c r="K94" s="49"/>
      <c r="L94" s="49"/>
      <c r="M94" s="46"/>
      <c r="N94" s="47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</row>
    <row r="95" spans="2:50" ht="12.75">
      <c r="B95" s="47"/>
      <c r="C95" s="47"/>
      <c r="D95" s="47"/>
      <c r="E95" s="47"/>
      <c r="F95" s="48"/>
      <c r="G95" s="48"/>
      <c r="H95" s="48"/>
      <c r="I95" s="49"/>
      <c r="J95" s="49"/>
      <c r="K95" s="49"/>
      <c r="L95" s="49"/>
      <c r="M95" s="46"/>
      <c r="N95" s="47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</row>
    <row r="96" spans="2:50" ht="12.75">
      <c r="B96" s="47"/>
      <c r="C96" s="47"/>
      <c r="D96" s="47"/>
      <c r="E96" s="47"/>
      <c r="F96" s="48"/>
      <c r="G96" s="48"/>
      <c r="H96" s="48"/>
      <c r="I96" s="49"/>
      <c r="J96" s="49"/>
      <c r="K96" s="49"/>
      <c r="L96" s="49"/>
      <c r="M96" s="46"/>
      <c r="N96" s="47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</row>
    <row r="97" spans="2:50" ht="12.75">
      <c r="B97" s="47"/>
      <c r="C97" s="47"/>
      <c r="D97" s="47"/>
      <c r="E97" s="47"/>
      <c r="F97" s="48"/>
      <c r="G97" s="48"/>
      <c r="H97" s="48"/>
      <c r="I97" s="49"/>
      <c r="J97" s="49"/>
      <c r="K97" s="49"/>
      <c r="L97" s="49"/>
      <c r="M97" s="46"/>
      <c r="N97" s="47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</row>
    <row r="98" spans="2:50" ht="12.75">
      <c r="B98" s="47"/>
      <c r="C98" s="47"/>
      <c r="D98" s="47"/>
      <c r="E98" s="47"/>
      <c r="F98" s="48"/>
      <c r="G98" s="48"/>
      <c r="H98" s="48"/>
      <c r="I98" s="49"/>
      <c r="J98" s="49"/>
      <c r="K98" s="49"/>
      <c r="L98" s="49"/>
      <c r="M98" s="46"/>
      <c r="N98" s="47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</row>
    <row r="99" spans="2:50" ht="12.75">
      <c r="B99" s="47"/>
      <c r="C99" s="47"/>
      <c r="D99" s="47"/>
      <c r="E99" s="47"/>
      <c r="F99" s="48"/>
      <c r="G99" s="48"/>
      <c r="H99" s="48"/>
      <c r="I99" s="49"/>
      <c r="J99" s="49"/>
      <c r="K99" s="49"/>
      <c r="L99" s="49"/>
      <c r="M99" s="46"/>
      <c r="N99" s="47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</row>
    <row r="100" spans="2:50" ht="12.75">
      <c r="B100" s="47"/>
      <c r="C100" s="47"/>
      <c r="D100" s="47"/>
      <c r="E100" s="47"/>
      <c r="F100" s="48"/>
      <c r="G100" s="48"/>
      <c r="H100" s="48"/>
      <c r="I100" s="49"/>
      <c r="J100" s="49"/>
      <c r="K100" s="49"/>
      <c r="L100" s="49"/>
      <c r="M100" s="46"/>
      <c r="N100" s="47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</row>
    <row r="101" spans="2:50" ht="12.75">
      <c r="B101" s="47"/>
      <c r="C101" s="47"/>
      <c r="D101" s="47"/>
      <c r="E101" s="47"/>
      <c r="F101" s="48"/>
      <c r="G101" s="48"/>
      <c r="H101" s="48"/>
      <c r="I101" s="49"/>
      <c r="J101" s="49"/>
      <c r="K101" s="49"/>
      <c r="L101" s="49"/>
      <c r="M101" s="46"/>
      <c r="N101" s="47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</row>
    <row r="102" spans="2:50" ht="12.75">
      <c r="B102" s="47"/>
      <c r="C102" s="47"/>
      <c r="D102" s="47"/>
      <c r="E102" s="47"/>
      <c r="F102" s="48"/>
      <c r="G102" s="48"/>
      <c r="H102" s="48"/>
      <c r="I102" s="49"/>
      <c r="J102" s="49"/>
      <c r="K102" s="49"/>
      <c r="L102" s="49"/>
      <c r="M102" s="46"/>
      <c r="N102" s="47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</row>
    <row r="103" spans="2:50" ht="12.75">
      <c r="B103" s="47"/>
      <c r="C103" s="47"/>
      <c r="D103" s="47"/>
      <c r="E103" s="47"/>
      <c r="F103" s="48"/>
      <c r="G103" s="48"/>
      <c r="H103" s="48"/>
      <c r="I103" s="49"/>
      <c r="J103" s="49"/>
      <c r="K103" s="49"/>
      <c r="L103" s="49"/>
      <c r="M103" s="46"/>
      <c r="N103" s="47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</row>
    <row r="104" spans="2:50" ht="12.75">
      <c r="B104" s="47"/>
      <c r="C104" s="47"/>
      <c r="D104" s="47"/>
      <c r="E104" s="47"/>
      <c r="F104" s="48"/>
      <c r="G104" s="48"/>
      <c r="H104" s="48"/>
      <c r="I104" s="49"/>
      <c r="J104" s="49"/>
      <c r="K104" s="49"/>
      <c r="L104" s="49"/>
      <c r="M104" s="46"/>
      <c r="N104" s="47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</row>
    <row r="105" spans="2:50" ht="12.75">
      <c r="B105" s="47"/>
      <c r="C105" s="47"/>
      <c r="D105" s="47"/>
      <c r="E105" s="47"/>
      <c r="F105" s="48"/>
      <c r="G105" s="48"/>
      <c r="H105" s="48"/>
      <c r="I105" s="49"/>
      <c r="J105" s="49"/>
      <c r="K105" s="49"/>
      <c r="L105" s="49"/>
      <c r="M105" s="46"/>
      <c r="N105" s="47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</row>
    <row r="106" spans="2:50" ht="12.75">
      <c r="B106" s="47"/>
      <c r="C106" s="47"/>
      <c r="D106" s="47"/>
      <c r="E106" s="47"/>
      <c r="F106" s="48"/>
      <c r="G106" s="48"/>
      <c r="H106" s="48"/>
      <c r="I106" s="49"/>
      <c r="J106" s="49"/>
      <c r="K106" s="49"/>
      <c r="L106" s="49"/>
      <c r="M106" s="46"/>
      <c r="N106" s="47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</row>
    <row r="107" spans="2:50" ht="12.75">
      <c r="B107" s="47"/>
      <c r="C107" s="47"/>
      <c r="D107" s="47"/>
      <c r="E107" s="47"/>
      <c r="F107" s="48"/>
      <c r="G107" s="48"/>
      <c r="H107" s="48"/>
      <c r="I107" s="49"/>
      <c r="J107" s="49"/>
      <c r="K107" s="49"/>
      <c r="L107" s="49"/>
      <c r="M107" s="46"/>
      <c r="N107" s="47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</row>
    <row r="108" spans="2:50" ht="12.75">
      <c r="B108" s="47"/>
      <c r="C108" s="47"/>
      <c r="D108" s="47"/>
      <c r="E108" s="47"/>
      <c r="F108" s="48"/>
      <c r="G108" s="48"/>
      <c r="H108" s="48"/>
      <c r="I108" s="49"/>
      <c r="J108" s="49"/>
      <c r="K108" s="49"/>
      <c r="L108" s="49"/>
      <c r="M108" s="46"/>
      <c r="N108" s="47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</row>
    <row r="109" spans="2:50" ht="12.75">
      <c r="B109" s="47"/>
      <c r="C109" s="47"/>
      <c r="D109" s="47"/>
      <c r="E109" s="47"/>
      <c r="F109" s="48"/>
      <c r="G109" s="48"/>
      <c r="H109" s="48"/>
      <c r="I109" s="49"/>
      <c r="J109" s="49"/>
      <c r="K109" s="49"/>
      <c r="L109" s="49"/>
      <c r="M109" s="46"/>
      <c r="N109" s="47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</row>
    <row r="110" spans="2:50" ht="12.75">
      <c r="B110" s="47"/>
      <c r="C110" s="47"/>
      <c r="D110" s="47"/>
      <c r="E110" s="47"/>
      <c r="F110" s="48"/>
      <c r="G110" s="48"/>
      <c r="H110" s="48"/>
      <c r="I110" s="49"/>
      <c r="J110" s="49"/>
      <c r="K110" s="49"/>
      <c r="L110" s="49"/>
      <c r="M110" s="46"/>
      <c r="N110" s="47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</row>
    <row r="111" spans="2:50" ht="12.75">
      <c r="B111" s="47"/>
      <c r="C111" s="47"/>
      <c r="D111" s="47"/>
      <c r="E111" s="47"/>
      <c r="F111" s="48"/>
      <c r="G111" s="48"/>
      <c r="H111" s="48"/>
      <c r="I111" s="49"/>
      <c r="J111" s="49"/>
      <c r="K111" s="49"/>
      <c r="L111" s="49"/>
      <c r="M111" s="46"/>
      <c r="N111" s="47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</row>
    <row r="112" spans="2:50" ht="12.75">
      <c r="B112" s="47"/>
      <c r="C112" s="47"/>
      <c r="D112" s="47"/>
      <c r="E112" s="47"/>
      <c r="F112" s="48"/>
      <c r="G112" s="48"/>
      <c r="H112" s="48"/>
      <c r="I112" s="49"/>
      <c r="J112" s="49"/>
      <c r="K112" s="49"/>
      <c r="L112" s="49"/>
      <c r="M112" s="46"/>
      <c r="N112" s="47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</row>
    <row r="113" spans="2:50" ht="12.75">
      <c r="B113" s="47"/>
      <c r="C113" s="47"/>
      <c r="D113" s="47"/>
      <c r="E113" s="47"/>
      <c r="F113" s="48"/>
      <c r="G113" s="48"/>
      <c r="H113" s="48"/>
      <c r="I113" s="49"/>
      <c r="J113" s="49"/>
      <c r="K113" s="49"/>
      <c r="L113" s="49"/>
      <c r="M113" s="46"/>
      <c r="N113" s="47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</row>
    <row r="114" spans="2:50" ht="12.75">
      <c r="B114" s="47"/>
      <c r="C114" s="47"/>
      <c r="D114" s="47"/>
      <c r="E114" s="47"/>
      <c r="F114" s="48"/>
      <c r="G114" s="48"/>
      <c r="H114" s="48"/>
      <c r="I114" s="49"/>
      <c r="J114" s="49"/>
      <c r="K114" s="49"/>
      <c r="L114" s="49"/>
      <c r="M114" s="46"/>
      <c r="N114" s="47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</row>
    <row r="115" spans="2:50" ht="12.75">
      <c r="B115" s="47"/>
      <c r="C115" s="47"/>
      <c r="D115" s="47"/>
      <c r="E115" s="47"/>
      <c r="F115" s="48"/>
      <c r="G115" s="48"/>
      <c r="H115" s="48"/>
      <c r="I115" s="49"/>
      <c r="J115" s="49"/>
      <c r="K115" s="49"/>
      <c r="L115" s="49"/>
      <c r="M115" s="46"/>
      <c r="N115" s="47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</row>
    <row r="116" spans="2:50" ht="12.75">
      <c r="B116" s="47"/>
      <c r="C116" s="47"/>
      <c r="D116" s="47"/>
      <c r="E116" s="47"/>
      <c r="F116" s="48"/>
      <c r="G116" s="48"/>
      <c r="H116" s="48"/>
      <c r="I116" s="49"/>
      <c r="J116" s="49"/>
      <c r="K116" s="49"/>
      <c r="L116" s="49"/>
      <c r="M116" s="46"/>
      <c r="N116" s="47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</row>
    <row r="117" spans="2:50" ht="12.75">
      <c r="B117" s="47"/>
      <c r="C117" s="47"/>
      <c r="D117" s="47"/>
      <c r="E117" s="47"/>
      <c r="F117" s="48"/>
      <c r="G117" s="48"/>
      <c r="H117" s="48"/>
      <c r="I117" s="49"/>
      <c r="J117" s="49"/>
      <c r="K117" s="49"/>
      <c r="L117" s="49"/>
      <c r="M117" s="46"/>
      <c r="N117" s="47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</row>
    <row r="118" spans="2:50" ht="12.75">
      <c r="B118" s="47"/>
      <c r="C118" s="47"/>
      <c r="D118" s="47"/>
      <c r="E118" s="47"/>
      <c r="F118" s="48"/>
      <c r="G118" s="48"/>
      <c r="H118" s="48"/>
      <c r="I118" s="49"/>
      <c r="J118" s="49"/>
      <c r="K118" s="49"/>
      <c r="L118" s="49"/>
      <c r="M118" s="46"/>
      <c r="N118" s="47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</row>
    <row r="119" spans="2:50" ht="12.75">
      <c r="B119" s="47"/>
      <c r="C119" s="47"/>
      <c r="D119" s="47"/>
      <c r="E119" s="47"/>
      <c r="F119" s="48"/>
      <c r="G119" s="48"/>
      <c r="H119" s="48"/>
      <c r="I119" s="49"/>
      <c r="J119" s="49"/>
      <c r="K119" s="49"/>
      <c r="L119" s="49"/>
      <c r="M119" s="46"/>
      <c r="N119" s="47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</row>
    <row r="120" spans="2:50" ht="12.75">
      <c r="B120" s="47"/>
      <c r="C120" s="47"/>
      <c r="D120" s="47"/>
      <c r="E120" s="47"/>
      <c r="F120" s="48"/>
      <c r="G120" s="48"/>
      <c r="H120" s="48"/>
      <c r="I120" s="49"/>
      <c r="J120" s="49"/>
      <c r="K120" s="49"/>
      <c r="L120" s="49"/>
      <c r="M120" s="46"/>
      <c r="N120" s="47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</row>
    <row r="121" spans="2:50" ht="12.75">
      <c r="B121" s="47"/>
      <c r="C121" s="47"/>
      <c r="D121" s="47"/>
      <c r="E121" s="47"/>
      <c r="F121" s="48"/>
      <c r="G121" s="48"/>
      <c r="H121" s="48"/>
      <c r="I121" s="49"/>
      <c r="J121" s="49"/>
      <c r="K121" s="49"/>
      <c r="L121" s="49"/>
      <c r="M121" s="46"/>
      <c r="N121" s="47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</row>
    <row r="122" spans="2:50" ht="12.75">
      <c r="B122" s="47"/>
      <c r="C122" s="47"/>
      <c r="D122" s="47"/>
      <c r="E122" s="47"/>
      <c r="F122" s="48"/>
      <c r="G122" s="48"/>
      <c r="H122" s="48"/>
      <c r="I122" s="49"/>
      <c r="J122" s="49"/>
      <c r="K122" s="49"/>
      <c r="L122" s="49"/>
      <c r="M122" s="46"/>
      <c r="N122" s="47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</row>
    <row r="123" spans="2:50" ht="12.75">
      <c r="B123" s="47"/>
      <c r="C123" s="47"/>
      <c r="D123" s="47"/>
      <c r="E123" s="47"/>
      <c r="F123" s="48"/>
      <c r="G123" s="48"/>
      <c r="H123" s="48"/>
      <c r="I123" s="49"/>
      <c r="J123" s="49"/>
      <c r="K123" s="49"/>
      <c r="L123" s="49"/>
      <c r="M123" s="46"/>
      <c r="N123" s="47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</row>
    <row r="124" spans="2:50" ht="12.75">
      <c r="B124" s="47"/>
      <c r="C124" s="47"/>
      <c r="D124" s="47"/>
      <c r="E124" s="47"/>
      <c r="F124" s="48"/>
      <c r="G124" s="48"/>
      <c r="H124" s="48"/>
      <c r="I124" s="49"/>
      <c r="J124" s="49"/>
      <c r="K124" s="49"/>
      <c r="L124" s="49"/>
      <c r="M124" s="46"/>
      <c r="N124" s="47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</row>
    <row r="125" spans="2:50" ht="12.75">
      <c r="B125" s="47"/>
      <c r="C125" s="47"/>
      <c r="D125" s="47"/>
      <c r="E125" s="47"/>
      <c r="F125" s="48"/>
      <c r="G125" s="48"/>
      <c r="H125" s="48"/>
      <c r="I125" s="49"/>
      <c r="J125" s="49"/>
      <c r="K125" s="49"/>
      <c r="L125" s="49"/>
      <c r="M125" s="46"/>
      <c r="N125" s="47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</row>
    <row r="126" spans="2:50" ht="12.75">
      <c r="B126" s="47"/>
      <c r="C126" s="47"/>
      <c r="D126" s="47"/>
      <c r="E126" s="47"/>
      <c r="F126" s="48"/>
      <c r="G126" s="48"/>
      <c r="H126" s="48"/>
      <c r="I126" s="49"/>
      <c r="J126" s="49"/>
      <c r="K126" s="49"/>
      <c r="L126" s="49"/>
      <c r="M126" s="46"/>
      <c r="N126" s="47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</row>
    <row r="127" spans="2:50" ht="12.75">
      <c r="B127" s="47"/>
      <c r="C127" s="47"/>
      <c r="D127" s="47"/>
      <c r="E127" s="47"/>
      <c r="F127" s="48"/>
      <c r="G127" s="48"/>
      <c r="H127" s="48"/>
      <c r="I127" s="49"/>
      <c r="J127" s="49"/>
      <c r="K127" s="49"/>
      <c r="L127" s="49"/>
      <c r="M127" s="46"/>
      <c r="N127" s="47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</row>
    <row r="128" spans="2:50" ht="12.75">
      <c r="B128" s="47"/>
      <c r="C128" s="47"/>
      <c r="D128" s="47"/>
      <c r="E128" s="47"/>
      <c r="F128" s="48"/>
      <c r="G128" s="48"/>
      <c r="H128" s="48"/>
      <c r="I128" s="49"/>
      <c r="J128" s="49"/>
      <c r="K128" s="49"/>
      <c r="L128" s="49"/>
      <c r="M128" s="46"/>
      <c r="N128" s="47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</row>
    <row r="129" spans="2:50" ht="12.75">
      <c r="B129" s="47"/>
      <c r="C129" s="47"/>
      <c r="D129" s="47"/>
      <c r="E129" s="47"/>
      <c r="F129" s="48"/>
      <c r="G129" s="48"/>
      <c r="H129" s="48"/>
      <c r="I129" s="49"/>
      <c r="J129" s="49"/>
      <c r="K129" s="49"/>
      <c r="L129" s="49"/>
      <c r="M129" s="46"/>
      <c r="N129" s="47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</row>
    <row r="130" spans="2:50" ht="12.75">
      <c r="B130" s="47"/>
      <c r="C130" s="47"/>
      <c r="D130" s="47"/>
      <c r="E130" s="47"/>
      <c r="F130" s="48"/>
      <c r="G130" s="48"/>
      <c r="H130" s="48"/>
      <c r="I130" s="49"/>
      <c r="J130" s="49"/>
      <c r="K130" s="49"/>
      <c r="L130" s="49"/>
      <c r="M130" s="46"/>
      <c r="N130" s="47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</row>
    <row r="131" spans="2:50" ht="12.75">
      <c r="B131" s="47"/>
      <c r="C131" s="47"/>
      <c r="D131" s="47"/>
      <c r="E131" s="47"/>
      <c r="F131" s="48"/>
      <c r="G131" s="48"/>
      <c r="H131" s="48"/>
      <c r="I131" s="49"/>
      <c r="J131" s="49"/>
      <c r="K131" s="49"/>
      <c r="L131" s="49"/>
      <c r="M131" s="46"/>
      <c r="N131" s="47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</row>
    <row r="132" spans="2:50" ht="12.75">
      <c r="B132" s="47"/>
      <c r="C132" s="47"/>
      <c r="D132" s="47"/>
      <c r="E132" s="47"/>
      <c r="F132" s="48"/>
      <c r="G132" s="48"/>
      <c r="H132" s="48"/>
      <c r="I132" s="49"/>
      <c r="J132" s="49"/>
      <c r="K132" s="49"/>
      <c r="L132" s="49"/>
      <c r="M132" s="46"/>
      <c r="N132" s="47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</row>
    <row r="133" spans="2:50" ht="12.75">
      <c r="B133" s="47"/>
      <c r="C133" s="47"/>
      <c r="D133" s="47"/>
      <c r="E133" s="47"/>
      <c r="F133" s="48"/>
      <c r="G133" s="48"/>
      <c r="H133" s="48"/>
      <c r="I133" s="49"/>
      <c r="J133" s="49"/>
      <c r="K133" s="49"/>
      <c r="L133" s="49"/>
      <c r="M133" s="46"/>
      <c r="N133" s="47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</row>
    <row r="134" spans="2:50" ht="12.75">
      <c r="B134" s="47"/>
      <c r="C134" s="47"/>
      <c r="D134" s="47"/>
      <c r="E134" s="47"/>
      <c r="F134" s="48"/>
      <c r="G134" s="48"/>
      <c r="H134" s="48"/>
      <c r="I134" s="49"/>
      <c r="J134" s="49"/>
      <c r="K134" s="49"/>
      <c r="L134" s="49"/>
      <c r="M134" s="46"/>
      <c r="N134" s="47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</row>
    <row r="135" spans="2:50" ht="12.75">
      <c r="B135" s="47"/>
      <c r="C135" s="47"/>
      <c r="D135" s="47"/>
      <c r="E135" s="47"/>
      <c r="F135" s="48"/>
      <c r="G135" s="48"/>
      <c r="H135" s="48"/>
      <c r="I135" s="49"/>
      <c r="J135" s="49"/>
      <c r="K135" s="49"/>
      <c r="L135" s="49"/>
      <c r="M135" s="46"/>
      <c r="N135" s="47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</row>
    <row r="136" spans="2:50" ht="12.75">
      <c r="B136" s="47"/>
      <c r="C136" s="47"/>
      <c r="D136" s="47"/>
      <c r="E136" s="47"/>
      <c r="F136" s="48"/>
      <c r="G136" s="48"/>
      <c r="H136" s="48"/>
      <c r="I136" s="49"/>
      <c r="J136" s="49"/>
      <c r="K136" s="49"/>
      <c r="L136" s="49"/>
      <c r="M136" s="46"/>
      <c r="N136" s="47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</row>
    <row r="137" spans="2:50" ht="12.75">
      <c r="B137" s="47"/>
      <c r="C137" s="47"/>
      <c r="D137" s="47"/>
      <c r="E137" s="47"/>
      <c r="F137" s="48"/>
      <c r="G137" s="48"/>
      <c r="H137" s="48"/>
      <c r="I137" s="49"/>
      <c r="J137" s="49"/>
      <c r="K137" s="49"/>
      <c r="L137" s="49"/>
      <c r="M137" s="46"/>
      <c r="N137" s="47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</row>
    <row r="138" spans="2:50" ht="12.75">
      <c r="B138" s="47"/>
      <c r="C138" s="47"/>
      <c r="D138" s="47"/>
      <c r="E138" s="47"/>
      <c r="F138" s="48"/>
      <c r="G138" s="48"/>
      <c r="H138" s="48"/>
      <c r="I138" s="49"/>
      <c r="J138" s="49"/>
      <c r="K138" s="49"/>
      <c r="L138" s="49"/>
      <c r="M138" s="46"/>
      <c r="N138" s="47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</row>
    <row r="139" spans="2:50" ht="12.75">
      <c r="B139" s="47"/>
      <c r="C139" s="47"/>
      <c r="D139" s="47"/>
      <c r="E139" s="47"/>
      <c r="F139" s="48"/>
      <c r="G139" s="48"/>
      <c r="H139" s="48"/>
      <c r="I139" s="49"/>
      <c r="J139" s="49"/>
      <c r="K139" s="49"/>
      <c r="L139" s="49"/>
      <c r="M139" s="46"/>
      <c r="N139" s="47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</row>
    <row r="140" spans="2:50" ht="12.75">
      <c r="B140" s="47"/>
      <c r="C140" s="47"/>
      <c r="D140" s="47"/>
      <c r="E140" s="47"/>
      <c r="F140" s="48"/>
      <c r="G140" s="48"/>
      <c r="H140" s="48"/>
      <c r="I140" s="49"/>
      <c r="J140" s="49"/>
      <c r="K140" s="49"/>
      <c r="L140" s="49"/>
      <c r="M140" s="46"/>
      <c r="N140" s="47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</row>
    <row r="141" spans="2:50" ht="12.75">
      <c r="B141" s="47"/>
      <c r="C141" s="47"/>
      <c r="D141" s="47"/>
      <c r="E141" s="47"/>
      <c r="F141" s="48"/>
      <c r="G141" s="48"/>
      <c r="H141" s="48"/>
      <c r="I141" s="49"/>
      <c r="J141" s="49"/>
      <c r="K141" s="49"/>
      <c r="L141" s="49"/>
      <c r="M141" s="46"/>
      <c r="N141" s="47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</row>
    <row r="142" spans="2:50" ht="12.75">
      <c r="B142" s="47"/>
      <c r="C142" s="47"/>
      <c r="D142" s="47"/>
      <c r="E142" s="47"/>
      <c r="F142" s="48"/>
      <c r="G142" s="48"/>
      <c r="H142" s="48"/>
      <c r="I142" s="49"/>
      <c r="J142" s="49"/>
      <c r="K142" s="49"/>
      <c r="L142" s="49"/>
      <c r="M142" s="46"/>
      <c r="N142" s="47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</row>
    <row r="143" spans="2:50" ht="12.75">
      <c r="B143" s="47"/>
      <c r="C143" s="47"/>
      <c r="D143" s="47"/>
      <c r="E143" s="47"/>
      <c r="F143" s="48"/>
      <c r="G143" s="48"/>
      <c r="H143" s="48"/>
      <c r="I143" s="49"/>
      <c r="J143" s="49"/>
      <c r="K143" s="49"/>
      <c r="L143" s="49"/>
      <c r="M143" s="46"/>
      <c r="N143" s="47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</row>
    <row r="144" spans="2:50" ht="12.75">
      <c r="B144" s="47"/>
      <c r="C144" s="47"/>
      <c r="D144" s="47"/>
      <c r="E144" s="47"/>
      <c r="F144" s="48"/>
      <c r="G144" s="48"/>
      <c r="H144" s="48"/>
      <c r="I144" s="49"/>
      <c r="J144" s="49"/>
      <c r="K144" s="49"/>
      <c r="L144" s="49"/>
      <c r="M144" s="46"/>
      <c r="N144" s="47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</row>
    <row r="145" spans="2:50" ht="12.75">
      <c r="B145" s="47"/>
      <c r="C145" s="47"/>
      <c r="D145" s="47"/>
      <c r="E145" s="47"/>
      <c r="F145" s="48"/>
      <c r="G145" s="48"/>
      <c r="H145" s="48"/>
      <c r="I145" s="49"/>
      <c r="J145" s="49"/>
      <c r="K145" s="49"/>
      <c r="L145" s="49"/>
      <c r="M145" s="46"/>
      <c r="N145" s="47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</row>
    <row r="146" spans="2:50" ht="12.75">
      <c r="B146" s="47"/>
      <c r="C146" s="47"/>
      <c r="D146" s="47"/>
      <c r="E146" s="47"/>
      <c r="F146" s="48"/>
      <c r="G146" s="48"/>
      <c r="H146" s="48"/>
      <c r="I146" s="49"/>
      <c r="J146" s="49"/>
      <c r="K146" s="49"/>
      <c r="L146" s="49"/>
      <c r="M146" s="46"/>
      <c r="N146" s="47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</row>
    <row r="147" spans="2:50" ht="12.75">
      <c r="B147" s="47"/>
      <c r="C147" s="47"/>
      <c r="D147" s="47"/>
      <c r="E147" s="47"/>
      <c r="F147" s="48"/>
      <c r="G147" s="48"/>
      <c r="H147" s="48"/>
      <c r="I147" s="49"/>
      <c r="J147" s="49"/>
      <c r="K147" s="49"/>
      <c r="L147" s="49"/>
      <c r="M147" s="46"/>
      <c r="N147" s="47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</row>
    <row r="148" spans="2:50" ht="12.75">
      <c r="B148" s="47"/>
      <c r="C148" s="47"/>
      <c r="D148" s="47"/>
      <c r="E148" s="47"/>
      <c r="F148" s="48"/>
      <c r="G148" s="48"/>
      <c r="H148" s="48"/>
      <c r="I148" s="49"/>
      <c r="J148" s="49"/>
      <c r="K148" s="49"/>
      <c r="L148" s="49"/>
      <c r="M148" s="46"/>
      <c r="N148" s="47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</row>
    <row r="149" spans="2:50" ht="12.75">
      <c r="B149" s="47"/>
      <c r="C149" s="47"/>
      <c r="D149" s="47"/>
      <c r="E149" s="47"/>
      <c r="F149" s="48"/>
      <c r="G149" s="48"/>
      <c r="H149" s="48"/>
      <c r="I149" s="49"/>
      <c r="J149" s="49"/>
      <c r="K149" s="49"/>
      <c r="L149" s="49"/>
      <c r="M149" s="46"/>
      <c r="N149" s="47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</row>
    <row r="150" spans="2:50" ht="12.75">
      <c r="B150" s="47"/>
      <c r="C150" s="47"/>
      <c r="D150" s="47"/>
      <c r="E150" s="47"/>
      <c r="F150" s="48"/>
      <c r="G150" s="48"/>
      <c r="H150" s="48"/>
      <c r="I150" s="49"/>
      <c r="J150" s="49"/>
      <c r="K150" s="49"/>
      <c r="L150" s="49"/>
      <c r="M150" s="46"/>
      <c r="N150" s="47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</row>
    <row r="151" spans="2:50" ht="12.75">
      <c r="B151" s="47"/>
      <c r="C151" s="47"/>
      <c r="D151" s="47"/>
      <c r="E151" s="47"/>
      <c r="F151" s="48"/>
      <c r="G151" s="48"/>
      <c r="H151" s="48"/>
      <c r="I151" s="49"/>
      <c r="J151" s="49"/>
      <c r="K151" s="49"/>
      <c r="L151" s="49"/>
      <c r="M151" s="46"/>
      <c r="N151" s="47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</row>
    <row r="152" spans="2:50" ht="12.75">
      <c r="B152" s="47"/>
      <c r="C152" s="47"/>
      <c r="D152" s="47"/>
      <c r="E152" s="47"/>
      <c r="F152" s="48"/>
      <c r="G152" s="48"/>
      <c r="H152" s="48"/>
      <c r="I152" s="49"/>
      <c r="J152" s="49"/>
      <c r="K152" s="49"/>
      <c r="L152" s="49"/>
      <c r="M152" s="46"/>
      <c r="N152" s="47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</row>
    <row r="153" spans="2:50" ht="12.75">
      <c r="B153" s="47"/>
      <c r="C153" s="47"/>
      <c r="D153" s="47"/>
      <c r="E153" s="47"/>
      <c r="F153" s="48"/>
      <c r="G153" s="48"/>
      <c r="H153" s="48"/>
      <c r="I153" s="49"/>
      <c r="J153" s="49"/>
      <c r="K153" s="49"/>
      <c r="L153" s="49"/>
      <c r="M153" s="46"/>
      <c r="N153" s="47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</row>
    <row r="154" spans="2:50" ht="12.75">
      <c r="B154" s="47"/>
      <c r="C154" s="47"/>
      <c r="D154" s="47"/>
      <c r="E154" s="47"/>
      <c r="F154" s="48"/>
      <c r="G154" s="48"/>
      <c r="H154" s="48"/>
      <c r="I154" s="49"/>
      <c r="J154" s="49"/>
      <c r="K154" s="49"/>
      <c r="L154" s="49"/>
      <c r="M154" s="46"/>
      <c r="N154" s="47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</row>
    <row r="155" spans="2:50" ht="12.75">
      <c r="B155" s="47"/>
      <c r="C155" s="47"/>
      <c r="D155" s="47"/>
      <c r="E155" s="47"/>
      <c r="F155" s="48"/>
      <c r="G155" s="48"/>
      <c r="H155" s="48"/>
      <c r="I155" s="49"/>
      <c r="J155" s="49"/>
      <c r="K155" s="49"/>
      <c r="L155" s="49"/>
      <c r="M155" s="46"/>
      <c r="N155" s="47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</row>
    <row r="156" spans="2:50" ht="12.75">
      <c r="B156" s="47"/>
      <c r="C156" s="47"/>
      <c r="D156" s="47"/>
      <c r="E156" s="47"/>
      <c r="F156" s="48"/>
      <c r="G156" s="48"/>
      <c r="H156" s="48"/>
      <c r="I156" s="49"/>
      <c r="J156" s="49"/>
      <c r="K156" s="49"/>
      <c r="L156" s="49"/>
      <c r="M156" s="46"/>
      <c r="N156" s="47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</row>
    <row r="157" spans="2:50" ht="12.75">
      <c r="B157" s="47"/>
      <c r="C157" s="47"/>
      <c r="D157" s="47"/>
      <c r="E157" s="47"/>
      <c r="F157" s="48"/>
      <c r="G157" s="48"/>
      <c r="H157" s="48"/>
      <c r="I157" s="49"/>
      <c r="J157" s="49"/>
      <c r="K157" s="49"/>
      <c r="L157" s="49"/>
      <c r="M157" s="46"/>
      <c r="N157" s="47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</row>
    <row r="158" spans="2:50" ht="12.75">
      <c r="B158" s="47"/>
      <c r="C158" s="47"/>
      <c r="D158" s="47"/>
      <c r="E158" s="47"/>
      <c r="F158" s="48"/>
      <c r="G158" s="48"/>
      <c r="H158" s="48"/>
      <c r="I158" s="49"/>
      <c r="J158" s="49"/>
      <c r="K158" s="49"/>
      <c r="L158" s="49"/>
      <c r="M158" s="46"/>
      <c r="N158" s="47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</row>
    <row r="159" spans="2:50" ht="12.75">
      <c r="B159" s="47"/>
      <c r="C159" s="47"/>
      <c r="D159" s="47"/>
      <c r="E159" s="47"/>
      <c r="F159" s="48"/>
      <c r="G159" s="48"/>
      <c r="H159" s="48"/>
      <c r="I159" s="49"/>
      <c r="J159" s="49"/>
      <c r="K159" s="49"/>
      <c r="L159" s="49"/>
      <c r="M159" s="46"/>
      <c r="N159" s="47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</row>
    <row r="160" spans="2:50" ht="12.75">
      <c r="B160" s="47"/>
      <c r="C160" s="47"/>
      <c r="D160" s="47"/>
      <c r="E160" s="47"/>
      <c r="F160" s="48"/>
      <c r="G160" s="48"/>
      <c r="H160" s="48"/>
      <c r="I160" s="49"/>
      <c r="J160" s="49"/>
      <c r="K160" s="49"/>
      <c r="L160" s="49"/>
      <c r="M160" s="46"/>
      <c r="N160" s="47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</row>
    <row r="161" spans="2:50" ht="12.75">
      <c r="B161" s="47"/>
      <c r="C161" s="47"/>
      <c r="D161" s="47"/>
      <c r="E161" s="47"/>
      <c r="F161" s="48"/>
      <c r="G161" s="48"/>
      <c r="H161" s="48"/>
      <c r="I161" s="49"/>
      <c r="J161" s="49"/>
      <c r="K161" s="49"/>
      <c r="L161" s="49"/>
      <c r="M161" s="46"/>
      <c r="N161" s="47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</row>
    <row r="162" spans="2:50" ht="12.75">
      <c r="B162" s="47"/>
      <c r="C162" s="47"/>
      <c r="D162" s="47"/>
      <c r="E162" s="47"/>
      <c r="F162" s="48"/>
      <c r="G162" s="48"/>
      <c r="H162" s="48"/>
      <c r="I162" s="49"/>
      <c r="J162" s="49"/>
      <c r="K162" s="49"/>
      <c r="L162" s="49"/>
      <c r="M162" s="46"/>
      <c r="N162" s="47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</row>
    <row r="163" spans="2:50" ht="12.75">
      <c r="B163" s="47"/>
      <c r="C163" s="47"/>
      <c r="D163" s="47"/>
      <c r="E163" s="47"/>
      <c r="F163" s="48"/>
      <c r="G163" s="48"/>
      <c r="H163" s="48"/>
      <c r="I163" s="49"/>
      <c r="J163" s="49"/>
      <c r="K163" s="49"/>
      <c r="L163" s="49"/>
      <c r="M163" s="46"/>
      <c r="N163" s="47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</row>
    <row r="164" spans="2:50" ht="12.75">
      <c r="B164" s="47"/>
      <c r="C164" s="47"/>
      <c r="D164" s="47"/>
      <c r="E164" s="47"/>
      <c r="F164" s="48"/>
      <c r="G164" s="48"/>
      <c r="H164" s="48"/>
      <c r="I164" s="49"/>
      <c r="J164" s="49"/>
      <c r="K164" s="49"/>
      <c r="L164" s="49"/>
      <c r="M164" s="46"/>
      <c r="N164" s="47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</row>
    <row r="165" spans="2:50" ht="12.75">
      <c r="B165" s="47"/>
      <c r="C165" s="47"/>
      <c r="D165" s="47"/>
      <c r="E165" s="47"/>
      <c r="F165" s="48"/>
      <c r="G165" s="48"/>
      <c r="H165" s="48"/>
      <c r="I165" s="49"/>
      <c r="J165" s="49"/>
      <c r="K165" s="49"/>
      <c r="L165" s="49"/>
      <c r="M165" s="46"/>
      <c r="N165" s="47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</row>
    <row r="166" spans="2:50" ht="12.75">
      <c r="B166" s="47"/>
      <c r="C166" s="47"/>
      <c r="D166" s="47"/>
      <c r="E166" s="47"/>
      <c r="F166" s="48"/>
      <c r="G166" s="48"/>
      <c r="H166" s="48"/>
      <c r="I166" s="49"/>
      <c r="J166" s="49"/>
      <c r="K166" s="49"/>
      <c r="L166" s="49"/>
      <c r="M166" s="46"/>
      <c r="N166" s="47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</row>
    <row r="167" spans="2:50" ht="12.75">
      <c r="B167" s="47"/>
      <c r="C167" s="47"/>
      <c r="D167" s="47"/>
      <c r="E167" s="47"/>
      <c r="F167" s="48"/>
      <c r="G167" s="48"/>
      <c r="H167" s="48"/>
      <c r="I167" s="49"/>
      <c r="J167" s="49"/>
      <c r="K167" s="49"/>
      <c r="L167" s="49"/>
      <c r="M167" s="46"/>
      <c r="N167" s="47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</row>
    <row r="168" spans="2:50" ht="12.75">
      <c r="B168" s="47"/>
      <c r="C168" s="47"/>
      <c r="D168" s="47"/>
      <c r="E168" s="47"/>
      <c r="F168" s="48"/>
      <c r="G168" s="48"/>
      <c r="H168" s="48"/>
      <c r="I168" s="49"/>
      <c r="J168" s="49"/>
      <c r="K168" s="49"/>
      <c r="L168" s="49"/>
      <c r="M168" s="46"/>
      <c r="N168" s="47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</row>
    <row r="169" spans="2:50" ht="12.75">
      <c r="B169" s="47"/>
      <c r="C169" s="47"/>
      <c r="D169" s="47"/>
      <c r="E169" s="47"/>
      <c r="F169" s="48"/>
      <c r="G169" s="48"/>
      <c r="H169" s="48"/>
      <c r="I169" s="49"/>
      <c r="J169" s="49"/>
      <c r="K169" s="49"/>
      <c r="L169" s="49"/>
      <c r="M169" s="46"/>
      <c r="N169" s="47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</row>
    <row r="170" spans="2:50" ht="12.75">
      <c r="B170" s="47"/>
      <c r="C170" s="47"/>
      <c r="D170" s="47"/>
      <c r="E170" s="47"/>
      <c r="F170" s="48"/>
      <c r="G170" s="48"/>
      <c r="H170" s="48"/>
      <c r="I170" s="49"/>
      <c r="J170" s="49"/>
      <c r="K170" s="49"/>
      <c r="L170" s="49"/>
      <c r="M170" s="46"/>
      <c r="N170" s="47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</row>
    <row r="171" spans="2:50" ht="12.75">
      <c r="B171" s="47"/>
      <c r="C171" s="47"/>
      <c r="D171" s="47"/>
      <c r="E171" s="47"/>
      <c r="F171" s="48"/>
      <c r="G171" s="48"/>
      <c r="H171" s="48"/>
      <c r="I171" s="49"/>
      <c r="J171" s="49"/>
      <c r="K171" s="49"/>
      <c r="L171" s="49"/>
      <c r="M171" s="46"/>
      <c r="N171" s="47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</row>
    <row r="172" spans="2:50" ht="12.75">
      <c r="B172" s="47"/>
      <c r="C172" s="47"/>
      <c r="D172" s="47"/>
      <c r="E172" s="47"/>
      <c r="F172" s="48"/>
      <c r="G172" s="48"/>
      <c r="H172" s="48"/>
      <c r="I172" s="49"/>
      <c r="J172" s="49"/>
      <c r="K172" s="49"/>
      <c r="L172" s="49"/>
      <c r="M172" s="46"/>
      <c r="N172" s="47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</row>
    <row r="173" spans="2:50" ht="12.75">
      <c r="B173" s="47"/>
      <c r="C173" s="47"/>
      <c r="D173" s="47"/>
      <c r="E173" s="47"/>
      <c r="F173" s="48"/>
      <c r="G173" s="48"/>
      <c r="H173" s="48"/>
      <c r="I173" s="49"/>
      <c r="J173" s="49"/>
      <c r="K173" s="49"/>
      <c r="L173" s="49"/>
      <c r="M173" s="46"/>
      <c r="N173" s="47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</row>
    <row r="174" spans="2:50" ht="12.75">
      <c r="B174" s="47"/>
      <c r="C174" s="47"/>
      <c r="D174" s="47"/>
      <c r="E174" s="47"/>
      <c r="F174" s="48"/>
      <c r="G174" s="48"/>
      <c r="H174" s="48"/>
      <c r="I174" s="49"/>
      <c r="J174" s="49"/>
      <c r="K174" s="49"/>
      <c r="L174" s="49"/>
      <c r="M174" s="46"/>
      <c r="N174" s="47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</row>
    <row r="175" spans="2:50" ht="12.75">
      <c r="B175" s="47"/>
      <c r="C175" s="47"/>
      <c r="D175" s="47"/>
      <c r="E175" s="47"/>
      <c r="F175" s="48"/>
      <c r="G175" s="48"/>
      <c r="H175" s="48"/>
      <c r="I175" s="49"/>
      <c r="J175" s="49"/>
      <c r="K175" s="49"/>
      <c r="L175" s="49"/>
      <c r="M175" s="46"/>
      <c r="N175" s="47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</row>
    <row r="176" spans="2:50" ht="12.75">
      <c r="B176" s="47"/>
      <c r="C176" s="47"/>
      <c r="D176" s="47"/>
      <c r="E176" s="47"/>
      <c r="F176" s="48"/>
      <c r="G176" s="48"/>
      <c r="H176" s="48"/>
      <c r="I176" s="49"/>
      <c r="J176" s="49"/>
      <c r="K176" s="49"/>
      <c r="L176" s="49"/>
      <c r="M176" s="46"/>
      <c r="N176" s="47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</row>
    <row r="177" spans="2:50" ht="12.75">
      <c r="B177" s="47"/>
      <c r="C177" s="47"/>
      <c r="D177" s="47"/>
      <c r="E177" s="47"/>
      <c r="F177" s="48"/>
      <c r="G177" s="48"/>
      <c r="H177" s="48"/>
      <c r="I177" s="49"/>
      <c r="J177" s="49"/>
      <c r="K177" s="49"/>
      <c r="L177" s="49"/>
      <c r="M177" s="46"/>
      <c r="N177" s="47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</row>
    <row r="178" spans="2:50" ht="12.75">
      <c r="B178" s="47"/>
      <c r="C178" s="47"/>
      <c r="D178" s="47"/>
      <c r="E178" s="47"/>
      <c r="F178" s="48"/>
      <c r="G178" s="48"/>
      <c r="H178" s="48"/>
      <c r="I178" s="49"/>
      <c r="J178" s="49"/>
      <c r="K178" s="49"/>
      <c r="L178" s="49"/>
      <c r="M178" s="46"/>
      <c r="N178" s="47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</row>
    <row r="179" spans="2:50" ht="12.75">
      <c r="B179" s="47"/>
      <c r="C179" s="47"/>
      <c r="D179" s="47"/>
      <c r="E179" s="47"/>
      <c r="F179" s="48"/>
      <c r="G179" s="48"/>
      <c r="H179" s="48"/>
      <c r="I179" s="49"/>
      <c r="J179" s="49"/>
      <c r="K179" s="49"/>
      <c r="L179" s="49"/>
      <c r="M179" s="46"/>
      <c r="N179" s="47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</row>
    <row r="180" spans="2:50" ht="12.75">
      <c r="B180" s="47"/>
      <c r="C180" s="47"/>
      <c r="D180" s="47"/>
      <c r="E180" s="47"/>
      <c r="F180" s="48"/>
      <c r="G180" s="48"/>
      <c r="H180" s="48"/>
      <c r="I180" s="49"/>
      <c r="J180" s="49"/>
      <c r="K180" s="49"/>
      <c r="L180" s="49"/>
      <c r="M180" s="46"/>
      <c r="N180" s="47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</row>
    <row r="181" spans="2:50" ht="12.75">
      <c r="B181" s="47"/>
      <c r="C181" s="47"/>
      <c r="D181" s="47"/>
      <c r="E181" s="47"/>
      <c r="F181" s="48"/>
      <c r="G181" s="48"/>
      <c r="H181" s="48"/>
      <c r="I181" s="49"/>
      <c r="J181" s="49"/>
      <c r="K181" s="49"/>
      <c r="L181" s="49"/>
      <c r="M181" s="46"/>
      <c r="N181" s="47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</row>
    <row r="182" spans="2:50" ht="12.75">
      <c r="B182" s="47"/>
      <c r="C182" s="47"/>
      <c r="D182" s="47"/>
      <c r="E182" s="47"/>
      <c r="F182" s="48"/>
      <c r="G182" s="48"/>
      <c r="H182" s="48"/>
      <c r="I182" s="49"/>
      <c r="J182" s="49"/>
      <c r="K182" s="49"/>
      <c r="L182" s="49"/>
      <c r="M182" s="46"/>
      <c r="N182" s="47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</row>
    <row r="183" spans="2:50" ht="12.75">
      <c r="B183" s="47"/>
      <c r="C183" s="47"/>
      <c r="D183" s="47"/>
      <c r="E183" s="47"/>
      <c r="F183" s="48"/>
      <c r="G183" s="48"/>
      <c r="H183" s="48"/>
      <c r="I183" s="49"/>
      <c r="J183" s="49"/>
      <c r="K183" s="49"/>
      <c r="L183" s="49"/>
      <c r="M183" s="46"/>
      <c r="N183" s="47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</row>
    <row r="184" spans="2:50" ht="12.75">
      <c r="B184" s="47"/>
      <c r="C184" s="47"/>
      <c r="D184" s="47"/>
      <c r="E184" s="47"/>
      <c r="F184" s="48"/>
      <c r="G184" s="48"/>
      <c r="H184" s="48"/>
      <c r="I184" s="49"/>
      <c r="J184" s="49"/>
      <c r="K184" s="49"/>
      <c r="L184" s="49"/>
      <c r="M184" s="46"/>
      <c r="N184" s="47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</row>
    <row r="185" spans="2:50" ht="12.75">
      <c r="B185" s="47"/>
      <c r="C185" s="47"/>
      <c r="D185" s="47"/>
      <c r="E185" s="47"/>
      <c r="F185" s="48"/>
      <c r="G185" s="48"/>
      <c r="H185" s="48"/>
      <c r="I185" s="49"/>
      <c r="J185" s="49"/>
      <c r="K185" s="49"/>
      <c r="L185" s="49"/>
      <c r="M185" s="46"/>
      <c r="N185" s="47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</row>
    <row r="186" spans="2:50" ht="12.75">
      <c r="B186" s="47"/>
      <c r="C186" s="47"/>
      <c r="D186" s="47"/>
      <c r="E186" s="47"/>
      <c r="F186" s="48"/>
      <c r="G186" s="48"/>
      <c r="H186" s="48"/>
      <c r="I186" s="49"/>
      <c r="J186" s="49"/>
      <c r="K186" s="49"/>
      <c r="L186" s="49"/>
      <c r="M186" s="46"/>
      <c r="N186" s="47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</row>
    <row r="187" spans="2:50" ht="12.75">
      <c r="B187" s="47"/>
      <c r="C187" s="47"/>
      <c r="D187" s="47"/>
      <c r="E187" s="47"/>
      <c r="F187" s="48"/>
      <c r="G187" s="48"/>
      <c r="H187" s="48"/>
      <c r="I187" s="49"/>
      <c r="J187" s="49"/>
      <c r="K187" s="49"/>
      <c r="L187" s="49"/>
      <c r="M187" s="46"/>
      <c r="N187" s="47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</row>
    <row r="188" spans="2:50" ht="12.75">
      <c r="B188" s="47"/>
      <c r="C188" s="47"/>
      <c r="D188" s="47"/>
      <c r="E188" s="47"/>
      <c r="F188" s="48"/>
      <c r="G188" s="48"/>
      <c r="H188" s="48"/>
      <c r="I188" s="49"/>
      <c r="J188" s="49"/>
      <c r="K188" s="49"/>
      <c r="L188" s="49"/>
      <c r="M188" s="46"/>
      <c r="N188" s="47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</row>
    <row r="189" spans="2:50" ht="12.75">
      <c r="B189" s="47"/>
      <c r="C189" s="47"/>
      <c r="D189" s="47"/>
      <c r="E189" s="47"/>
      <c r="F189" s="48"/>
      <c r="G189" s="48"/>
      <c r="H189" s="48"/>
      <c r="I189" s="49"/>
      <c r="J189" s="49"/>
      <c r="K189" s="49"/>
      <c r="L189" s="49"/>
      <c r="M189" s="46"/>
      <c r="N189" s="47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</row>
    <row r="190" spans="2:50" ht="12.75">
      <c r="B190" s="47"/>
      <c r="C190" s="47"/>
      <c r="D190" s="47"/>
      <c r="E190" s="47"/>
      <c r="F190" s="48"/>
      <c r="G190" s="48"/>
      <c r="H190" s="48"/>
      <c r="I190" s="49"/>
      <c r="J190" s="49"/>
      <c r="K190" s="49"/>
      <c r="L190" s="49"/>
      <c r="M190" s="46"/>
      <c r="N190" s="47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</row>
    <row r="191" spans="2:50" ht="12.75">
      <c r="B191" s="47"/>
      <c r="C191" s="47"/>
      <c r="D191" s="47"/>
      <c r="E191" s="47"/>
      <c r="F191" s="48"/>
      <c r="G191" s="48"/>
      <c r="H191" s="48"/>
      <c r="I191" s="49"/>
      <c r="J191" s="49"/>
      <c r="K191" s="49"/>
      <c r="L191" s="49"/>
      <c r="M191" s="46"/>
      <c r="N191" s="47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</row>
    <row r="192" spans="2:50" ht="12.75">
      <c r="B192" s="47"/>
      <c r="C192" s="47"/>
      <c r="D192" s="47"/>
      <c r="E192" s="47"/>
      <c r="F192" s="48"/>
      <c r="G192" s="48"/>
      <c r="H192" s="48"/>
      <c r="I192" s="49"/>
      <c r="J192" s="49"/>
      <c r="K192" s="49"/>
      <c r="L192" s="49"/>
      <c r="M192" s="46"/>
      <c r="N192" s="47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</row>
    <row r="193" spans="2:50" ht="12.75">
      <c r="B193" s="47"/>
      <c r="C193" s="47"/>
      <c r="D193" s="47"/>
      <c r="E193" s="47"/>
      <c r="F193" s="48"/>
      <c r="G193" s="48"/>
      <c r="H193" s="48"/>
      <c r="I193" s="49"/>
      <c r="J193" s="49"/>
      <c r="K193" s="49"/>
      <c r="L193" s="49"/>
      <c r="M193" s="46"/>
      <c r="N193" s="47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</row>
    <row r="194" spans="2:50" ht="12.75">
      <c r="B194" s="47"/>
      <c r="C194" s="47"/>
      <c r="D194" s="47"/>
      <c r="E194" s="47"/>
      <c r="F194" s="48"/>
      <c r="G194" s="48"/>
      <c r="H194" s="48"/>
      <c r="I194" s="49"/>
      <c r="J194" s="49"/>
      <c r="K194" s="49"/>
      <c r="L194" s="49"/>
      <c r="M194" s="46"/>
      <c r="N194" s="47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</row>
    <row r="195" spans="2:50" ht="12.75">
      <c r="B195" s="47"/>
      <c r="C195" s="47"/>
      <c r="D195" s="47"/>
      <c r="E195" s="47"/>
      <c r="F195" s="48"/>
      <c r="G195" s="48"/>
      <c r="H195" s="48"/>
      <c r="I195" s="49"/>
      <c r="J195" s="49"/>
      <c r="K195" s="49"/>
      <c r="L195" s="49"/>
      <c r="M195" s="46"/>
      <c r="N195" s="47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</row>
    <row r="196" spans="2:50" ht="12.75">
      <c r="B196" s="47"/>
      <c r="C196" s="47"/>
      <c r="D196" s="47"/>
      <c r="E196" s="47"/>
      <c r="F196" s="48"/>
      <c r="G196" s="48"/>
      <c r="H196" s="48"/>
      <c r="I196" s="49"/>
      <c r="J196" s="49"/>
      <c r="K196" s="49"/>
      <c r="L196" s="49"/>
      <c r="M196" s="46"/>
      <c r="N196" s="47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</row>
    <row r="197" spans="2:50" ht="12.75">
      <c r="B197" s="47"/>
      <c r="C197" s="47"/>
      <c r="D197" s="47"/>
      <c r="E197" s="47"/>
      <c r="F197" s="48"/>
      <c r="G197" s="48"/>
      <c r="H197" s="48"/>
      <c r="I197" s="49"/>
      <c r="J197" s="49"/>
      <c r="K197" s="49"/>
      <c r="L197" s="49"/>
      <c r="M197" s="46"/>
      <c r="N197" s="47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</row>
    <row r="198" spans="2:50" ht="12.75">
      <c r="B198" s="47"/>
      <c r="C198" s="47"/>
      <c r="D198" s="47"/>
      <c r="E198" s="47"/>
      <c r="F198" s="48"/>
      <c r="G198" s="48"/>
      <c r="H198" s="48"/>
      <c r="I198" s="49"/>
      <c r="J198" s="49"/>
      <c r="K198" s="49"/>
      <c r="L198" s="49"/>
      <c r="M198" s="46"/>
      <c r="N198" s="47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</row>
    <row r="199" spans="2:50" ht="12.75">
      <c r="B199" s="47"/>
      <c r="C199" s="47"/>
      <c r="D199" s="47"/>
      <c r="E199" s="47"/>
      <c r="F199" s="48"/>
      <c r="G199" s="48"/>
      <c r="H199" s="48"/>
      <c r="I199" s="49"/>
      <c r="J199" s="49"/>
      <c r="K199" s="49"/>
      <c r="L199" s="49"/>
      <c r="M199" s="46"/>
      <c r="N199" s="47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</row>
    <row r="200" spans="2:50" ht="12.75">
      <c r="B200" s="47"/>
      <c r="C200" s="47"/>
      <c r="D200" s="47"/>
      <c r="E200" s="47"/>
      <c r="F200" s="48"/>
      <c r="G200" s="48"/>
      <c r="H200" s="48"/>
      <c r="I200" s="49"/>
      <c r="J200" s="49"/>
      <c r="K200" s="49"/>
      <c r="L200" s="49"/>
      <c r="M200" s="46"/>
      <c r="N200" s="47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</row>
    <row r="201" spans="2:50" ht="12.75">
      <c r="B201" s="47"/>
      <c r="C201" s="47"/>
      <c r="D201" s="47"/>
      <c r="E201" s="47"/>
      <c r="F201" s="48"/>
      <c r="G201" s="48"/>
      <c r="H201" s="48"/>
      <c r="I201" s="49"/>
      <c r="J201" s="49"/>
      <c r="K201" s="49"/>
      <c r="L201" s="49"/>
      <c r="M201" s="46"/>
      <c r="N201" s="47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</row>
    <row r="202" spans="2:50" ht="12.75">
      <c r="B202" s="47"/>
      <c r="C202" s="47"/>
      <c r="D202" s="47"/>
      <c r="E202" s="47"/>
      <c r="F202" s="48"/>
      <c r="G202" s="48"/>
      <c r="H202" s="48"/>
      <c r="I202" s="49"/>
      <c r="J202" s="49"/>
      <c r="K202" s="49"/>
      <c r="L202" s="49"/>
      <c r="M202" s="46"/>
      <c r="N202" s="47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</row>
    <row r="203" spans="2:50" ht="12.75">
      <c r="B203" s="47"/>
      <c r="C203" s="47"/>
      <c r="D203" s="47"/>
      <c r="E203" s="47"/>
      <c r="F203" s="48"/>
      <c r="G203" s="48"/>
      <c r="H203" s="48"/>
      <c r="I203" s="49"/>
      <c r="J203" s="49"/>
      <c r="K203" s="49"/>
      <c r="L203" s="49"/>
      <c r="M203" s="46"/>
      <c r="N203" s="47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</row>
  </sheetData>
  <sheetProtection/>
  <mergeCells count="2">
    <mergeCell ref="A2:D2"/>
    <mergeCell ref="N2: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X20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421875" style="44" customWidth="1"/>
    <col min="2" max="2" width="5.57421875" style="44" customWidth="1"/>
    <col min="3" max="3" width="6.28125" style="44" customWidth="1"/>
    <col min="4" max="5" width="25.7109375" style="44" customWidth="1"/>
    <col min="6" max="8" width="8.421875" style="45" customWidth="1"/>
    <col min="9" max="13" width="6.00390625" style="46" customWidth="1"/>
    <col min="14" max="14" width="29.140625" style="44" customWidth="1"/>
    <col min="15" max="50" width="2.8515625" style="50" customWidth="1"/>
    <col min="51" max="16384" width="9.140625" style="44" customWidth="1"/>
  </cols>
  <sheetData>
    <row r="1" spans="15:17" ht="12.75">
      <c r="O1" s="44"/>
      <c r="P1" s="44"/>
      <c r="Q1" s="44"/>
    </row>
    <row r="2" spans="1:17" ht="12.75">
      <c r="A2" s="124"/>
      <c r="B2" s="124"/>
      <c r="C2" s="124"/>
      <c r="D2" s="124"/>
      <c r="N2" s="124"/>
      <c r="O2" s="124"/>
      <c r="P2" s="124"/>
      <c r="Q2" s="124"/>
    </row>
    <row r="4" spans="2:50" ht="12.75">
      <c r="B4" s="47" t="s">
        <v>102</v>
      </c>
      <c r="C4" s="47" t="s">
        <v>35</v>
      </c>
      <c r="D4" s="47" t="s">
        <v>76</v>
      </c>
      <c r="E4" s="47" t="s">
        <v>96</v>
      </c>
      <c r="F4" s="48" t="s">
        <v>77</v>
      </c>
      <c r="G4" s="48" t="s">
        <v>80</v>
      </c>
      <c r="H4" s="48" t="s">
        <v>103</v>
      </c>
      <c r="I4" s="49" t="s">
        <v>104</v>
      </c>
      <c r="J4" s="49" t="s">
        <v>105</v>
      </c>
      <c r="K4" s="49" t="s">
        <v>106</v>
      </c>
      <c r="L4" s="49" t="s">
        <v>107</v>
      </c>
      <c r="N4" s="52" t="s">
        <v>76</v>
      </c>
      <c r="O4" s="54" t="s">
        <v>83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6"/>
    </row>
    <row r="5" spans="2:50" ht="12.75">
      <c r="B5" s="47"/>
      <c r="C5" s="47"/>
      <c r="D5" s="47"/>
      <c r="E5" s="47"/>
      <c r="F5" s="48"/>
      <c r="G5" s="48"/>
      <c r="H5" s="48"/>
      <c r="I5" s="49"/>
      <c r="J5" s="49"/>
      <c r="K5" s="49"/>
      <c r="L5" s="49"/>
      <c r="N5" s="47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2:50" ht="12.75">
      <c r="B6" s="47"/>
      <c r="C6" s="47" t="s">
        <v>108</v>
      </c>
      <c r="D6" s="47" t="s">
        <v>108</v>
      </c>
      <c r="E6" s="47" t="s">
        <v>108</v>
      </c>
      <c r="F6" s="48"/>
      <c r="G6" s="48"/>
      <c r="H6" s="48"/>
      <c r="I6" s="49"/>
      <c r="J6" s="49"/>
      <c r="K6" s="49"/>
      <c r="L6" s="49"/>
      <c r="N6" s="47" t="s">
        <v>108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2:50" ht="12.75">
      <c r="B7" s="47"/>
      <c r="C7" s="47"/>
      <c r="D7" s="47"/>
      <c r="E7" s="47"/>
      <c r="F7" s="48"/>
      <c r="G7" s="48"/>
      <c r="H7" s="48"/>
      <c r="I7" s="49"/>
      <c r="J7" s="49"/>
      <c r="K7" s="49"/>
      <c r="L7" s="49"/>
      <c r="N7" s="47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2:50" ht="12.75">
      <c r="B8" s="47"/>
      <c r="C8" s="47"/>
      <c r="D8" s="47"/>
      <c r="E8" s="47"/>
      <c r="F8" s="48"/>
      <c r="G8" s="48"/>
      <c r="H8" s="48"/>
      <c r="I8" s="49"/>
      <c r="J8" s="49"/>
      <c r="K8" s="49"/>
      <c r="L8" s="49"/>
      <c r="N8" s="47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</row>
    <row r="9" spans="2:50" ht="12.75">
      <c r="B9" s="47"/>
      <c r="C9" s="47"/>
      <c r="D9" s="47"/>
      <c r="E9" s="47"/>
      <c r="F9" s="48"/>
      <c r="G9" s="48"/>
      <c r="H9" s="48"/>
      <c r="I9" s="49"/>
      <c r="J9" s="49"/>
      <c r="K9" s="49"/>
      <c r="L9" s="49"/>
      <c r="N9" s="47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2:50" ht="12.75">
      <c r="B10" s="47"/>
      <c r="C10" s="47"/>
      <c r="D10" s="47"/>
      <c r="E10" s="47"/>
      <c r="F10" s="48"/>
      <c r="G10" s="48"/>
      <c r="H10" s="48"/>
      <c r="I10" s="49"/>
      <c r="J10" s="49"/>
      <c r="K10" s="49"/>
      <c r="L10" s="49"/>
      <c r="N10" s="47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</row>
    <row r="11" spans="2:50" ht="12.75">
      <c r="B11" s="47"/>
      <c r="C11" s="47"/>
      <c r="D11" s="47"/>
      <c r="E11" s="47"/>
      <c r="F11" s="48"/>
      <c r="G11" s="48"/>
      <c r="H11" s="48"/>
      <c r="I11" s="49"/>
      <c r="J11" s="49"/>
      <c r="K11" s="49"/>
      <c r="L11" s="49"/>
      <c r="N11" s="47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2:50" ht="12.75">
      <c r="B12" s="47"/>
      <c r="C12" s="47"/>
      <c r="D12" s="47"/>
      <c r="E12" s="47"/>
      <c r="F12" s="48"/>
      <c r="G12" s="48"/>
      <c r="H12" s="48"/>
      <c r="I12" s="49"/>
      <c r="J12" s="49"/>
      <c r="K12" s="49"/>
      <c r="L12" s="49"/>
      <c r="N12" s="47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2:50" ht="12.75">
      <c r="B13" s="47"/>
      <c r="C13" s="47"/>
      <c r="D13" s="47"/>
      <c r="E13" s="47"/>
      <c r="F13" s="48"/>
      <c r="G13" s="48"/>
      <c r="H13" s="48"/>
      <c r="I13" s="49"/>
      <c r="J13" s="49"/>
      <c r="K13" s="49"/>
      <c r="L13" s="49"/>
      <c r="N13" s="47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2:50" ht="12.75">
      <c r="B14" s="47"/>
      <c r="C14" s="47"/>
      <c r="D14" s="47"/>
      <c r="E14" s="47"/>
      <c r="F14" s="48"/>
      <c r="G14" s="48"/>
      <c r="H14" s="48"/>
      <c r="I14" s="49"/>
      <c r="J14" s="49"/>
      <c r="K14" s="49"/>
      <c r="L14" s="49"/>
      <c r="N14" s="47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2:50" ht="12.75">
      <c r="B15" s="47"/>
      <c r="C15" s="47"/>
      <c r="D15" s="47"/>
      <c r="E15" s="47"/>
      <c r="F15" s="48"/>
      <c r="G15" s="48"/>
      <c r="H15" s="48"/>
      <c r="I15" s="49"/>
      <c r="J15" s="49"/>
      <c r="K15" s="49"/>
      <c r="L15" s="49"/>
      <c r="N15" s="47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2:50" ht="12.75">
      <c r="B16" s="47"/>
      <c r="C16" s="47"/>
      <c r="D16" s="47"/>
      <c r="E16" s="47"/>
      <c r="F16" s="48"/>
      <c r="G16" s="48"/>
      <c r="H16" s="48"/>
      <c r="I16" s="49"/>
      <c r="J16" s="49"/>
      <c r="K16" s="49"/>
      <c r="L16" s="49"/>
      <c r="N16" s="4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2:50" ht="12.75">
      <c r="B17" s="47"/>
      <c r="C17" s="47"/>
      <c r="D17" s="47"/>
      <c r="E17" s="47"/>
      <c r="F17" s="48"/>
      <c r="G17" s="48"/>
      <c r="H17" s="48"/>
      <c r="I17" s="49"/>
      <c r="J17" s="49"/>
      <c r="K17" s="49"/>
      <c r="L17" s="49"/>
      <c r="N17" s="4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2:50" ht="12.75">
      <c r="B18" s="47"/>
      <c r="C18" s="47"/>
      <c r="D18" s="47"/>
      <c r="E18" s="47"/>
      <c r="F18" s="48"/>
      <c r="G18" s="48"/>
      <c r="H18" s="48"/>
      <c r="I18" s="49"/>
      <c r="J18" s="49"/>
      <c r="K18" s="49"/>
      <c r="L18" s="49"/>
      <c r="N18" s="4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2:50" ht="12.75">
      <c r="B19" s="47"/>
      <c r="C19" s="47"/>
      <c r="D19" s="47"/>
      <c r="E19" s="47"/>
      <c r="F19" s="48"/>
      <c r="G19" s="48"/>
      <c r="H19" s="48"/>
      <c r="I19" s="49"/>
      <c r="J19" s="49"/>
      <c r="K19" s="49"/>
      <c r="L19" s="49"/>
      <c r="N19" s="47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2:50" ht="12.75">
      <c r="B20" s="47"/>
      <c r="C20" s="47"/>
      <c r="D20" s="47"/>
      <c r="E20" s="47"/>
      <c r="F20" s="48"/>
      <c r="G20" s="48"/>
      <c r="H20" s="48"/>
      <c r="I20" s="49"/>
      <c r="J20" s="49"/>
      <c r="K20" s="49"/>
      <c r="L20" s="49"/>
      <c r="N20" s="4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2:50" ht="12.75">
      <c r="B21" s="47"/>
      <c r="C21" s="47"/>
      <c r="D21" s="47"/>
      <c r="E21" s="47"/>
      <c r="F21" s="48"/>
      <c r="G21" s="48"/>
      <c r="H21" s="48"/>
      <c r="I21" s="49"/>
      <c r="J21" s="49"/>
      <c r="K21" s="49"/>
      <c r="L21" s="49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</row>
    <row r="22" spans="2:50" ht="12.75">
      <c r="B22" s="47"/>
      <c r="C22" s="47"/>
      <c r="D22" s="47"/>
      <c r="E22" s="47"/>
      <c r="F22" s="48"/>
      <c r="G22" s="48"/>
      <c r="H22" s="48"/>
      <c r="I22" s="49"/>
      <c r="J22" s="49"/>
      <c r="K22" s="49"/>
      <c r="L22" s="49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</row>
    <row r="23" spans="2:50" ht="12.75">
      <c r="B23" s="47"/>
      <c r="C23" s="47"/>
      <c r="D23" s="47"/>
      <c r="E23" s="47"/>
      <c r="F23" s="48"/>
      <c r="G23" s="48"/>
      <c r="H23" s="48"/>
      <c r="I23" s="49"/>
      <c r="J23" s="49"/>
      <c r="K23" s="49"/>
      <c r="L23" s="49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</row>
    <row r="24" spans="2:50" ht="12.75">
      <c r="B24" s="47"/>
      <c r="C24" s="47"/>
      <c r="D24" s="47"/>
      <c r="E24" s="47"/>
      <c r="F24" s="48"/>
      <c r="G24" s="48"/>
      <c r="H24" s="48"/>
      <c r="I24" s="49"/>
      <c r="J24" s="49"/>
      <c r="K24" s="49"/>
      <c r="L24" s="49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</row>
    <row r="25" spans="2:50" ht="12.75">
      <c r="B25" s="47"/>
      <c r="C25" s="47"/>
      <c r="D25" s="47"/>
      <c r="E25" s="47"/>
      <c r="F25" s="48"/>
      <c r="G25" s="48"/>
      <c r="H25" s="48"/>
      <c r="I25" s="49"/>
      <c r="J25" s="49"/>
      <c r="K25" s="49"/>
      <c r="L25" s="49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</row>
    <row r="26" spans="2:50" ht="12.75">
      <c r="B26" s="47"/>
      <c r="C26" s="47"/>
      <c r="D26" s="47"/>
      <c r="E26" s="47"/>
      <c r="F26" s="48"/>
      <c r="G26" s="48"/>
      <c r="H26" s="48"/>
      <c r="I26" s="49"/>
      <c r="J26" s="49"/>
      <c r="K26" s="49"/>
      <c r="L26" s="49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2:50" ht="12.75">
      <c r="B27" s="47"/>
      <c r="C27" s="47"/>
      <c r="D27" s="47"/>
      <c r="E27" s="47"/>
      <c r="F27" s="48"/>
      <c r="G27" s="48"/>
      <c r="H27" s="48"/>
      <c r="I27" s="49"/>
      <c r="J27" s="49"/>
      <c r="K27" s="49"/>
      <c r="L27" s="49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2:50" ht="12.75">
      <c r="B28" s="47"/>
      <c r="C28" s="47"/>
      <c r="D28" s="47"/>
      <c r="E28" s="47"/>
      <c r="F28" s="48"/>
      <c r="G28" s="48"/>
      <c r="H28" s="48"/>
      <c r="I28" s="49"/>
      <c r="J28" s="49"/>
      <c r="K28" s="49"/>
      <c r="L28" s="49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  <row r="29" spans="2:50" ht="12.75">
      <c r="B29" s="47"/>
      <c r="C29" s="47"/>
      <c r="D29" s="47"/>
      <c r="E29" s="47"/>
      <c r="F29" s="48"/>
      <c r="G29" s="48"/>
      <c r="H29" s="48"/>
      <c r="I29" s="49"/>
      <c r="J29" s="49"/>
      <c r="K29" s="49"/>
      <c r="L29" s="49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</row>
    <row r="30" spans="2:50" ht="12.75">
      <c r="B30" s="47"/>
      <c r="C30" s="47"/>
      <c r="D30" s="47"/>
      <c r="E30" s="47"/>
      <c r="F30" s="48"/>
      <c r="G30" s="48"/>
      <c r="H30" s="48"/>
      <c r="I30" s="49"/>
      <c r="J30" s="49"/>
      <c r="K30" s="49"/>
      <c r="L30" s="49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</row>
    <row r="31" spans="2:50" ht="12.75">
      <c r="B31" s="47"/>
      <c r="C31" s="47"/>
      <c r="D31" s="47"/>
      <c r="E31" s="47"/>
      <c r="F31" s="48"/>
      <c r="G31" s="48"/>
      <c r="H31" s="48"/>
      <c r="I31" s="49"/>
      <c r="J31" s="49"/>
      <c r="K31" s="49"/>
      <c r="L31" s="49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</row>
    <row r="32" spans="2:50" ht="12.75">
      <c r="B32" s="47"/>
      <c r="C32" s="47"/>
      <c r="D32" s="47"/>
      <c r="E32" s="47"/>
      <c r="F32" s="48"/>
      <c r="G32" s="48"/>
      <c r="H32" s="48"/>
      <c r="I32" s="49"/>
      <c r="J32" s="49"/>
      <c r="K32" s="49"/>
      <c r="L32" s="49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2:50" ht="12.75">
      <c r="B33" s="47"/>
      <c r="C33" s="47"/>
      <c r="D33" s="47"/>
      <c r="E33" s="47"/>
      <c r="F33" s="48"/>
      <c r="G33" s="48"/>
      <c r="H33" s="48"/>
      <c r="I33" s="49"/>
      <c r="J33" s="49"/>
      <c r="K33" s="49"/>
      <c r="L33" s="49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</row>
    <row r="34" spans="2:50" ht="12.75">
      <c r="B34" s="47"/>
      <c r="C34" s="47"/>
      <c r="D34" s="47"/>
      <c r="E34" s="47"/>
      <c r="F34" s="48"/>
      <c r="G34" s="48"/>
      <c r="H34" s="48"/>
      <c r="I34" s="49"/>
      <c r="J34" s="49"/>
      <c r="K34" s="49"/>
      <c r="L34" s="49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</row>
    <row r="35" spans="2:50" ht="12.75">
      <c r="B35" s="47"/>
      <c r="C35" s="47"/>
      <c r="D35" s="47"/>
      <c r="E35" s="47"/>
      <c r="F35" s="48"/>
      <c r="G35" s="48"/>
      <c r="H35" s="48"/>
      <c r="I35" s="49"/>
      <c r="J35" s="49"/>
      <c r="K35" s="49"/>
      <c r="L35" s="49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</row>
    <row r="36" spans="2:50" ht="12.75">
      <c r="B36" s="47"/>
      <c r="C36" s="47"/>
      <c r="D36" s="47"/>
      <c r="E36" s="47"/>
      <c r="F36" s="48"/>
      <c r="G36" s="48"/>
      <c r="H36" s="48"/>
      <c r="I36" s="49"/>
      <c r="J36" s="49"/>
      <c r="K36" s="49"/>
      <c r="L36" s="49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</row>
    <row r="37" spans="2:50" ht="12.75">
      <c r="B37" s="47"/>
      <c r="C37" s="47"/>
      <c r="D37" s="47"/>
      <c r="E37" s="47"/>
      <c r="F37" s="48"/>
      <c r="G37" s="48"/>
      <c r="H37" s="48"/>
      <c r="I37" s="49"/>
      <c r="J37" s="49"/>
      <c r="K37" s="49"/>
      <c r="L37" s="49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</row>
    <row r="38" spans="2:50" ht="12.75">
      <c r="B38" s="47"/>
      <c r="C38" s="47"/>
      <c r="D38" s="47"/>
      <c r="E38" s="47"/>
      <c r="F38" s="48"/>
      <c r="G38" s="48"/>
      <c r="H38" s="48"/>
      <c r="I38" s="49"/>
      <c r="J38" s="49"/>
      <c r="K38" s="49"/>
      <c r="L38" s="49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</row>
    <row r="39" spans="2:50" ht="12.75">
      <c r="B39" s="47"/>
      <c r="C39" s="47"/>
      <c r="D39" s="47"/>
      <c r="E39" s="47"/>
      <c r="F39" s="48"/>
      <c r="G39" s="48"/>
      <c r="H39" s="48"/>
      <c r="I39" s="49"/>
      <c r="J39" s="49"/>
      <c r="K39" s="49"/>
      <c r="L39" s="49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</row>
    <row r="40" spans="2:50" ht="12.75">
      <c r="B40" s="47"/>
      <c r="C40" s="47"/>
      <c r="D40" s="47"/>
      <c r="E40" s="47"/>
      <c r="F40" s="48"/>
      <c r="G40" s="48"/>
      <c r="H40" s="48"/>
      <c r="I40" s="49"/>
      <c r="J40" s="49"/>
      <c r="K40" s="49"/>
      <c r="L40" s="49"/>
      <c r="N40" s="4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</row>
    <row r="41" spans="2:50" ht="12.75">
      <c r="B41" s="47"/>
      <c r="C41" s="47"/>
      <c r="D41" s="47"/>
      <c r="E41" s="47"/>
      <c r="F41" s="48"/>
      <c r="G41" s="48"/>
      <c r="H41" s="48"/>
      <c r="I41" s="49"/>
      <c r="J41" s="49"/>
      <c r="K41" s="49"/>
      <c r="L41" s="49"/>
      <c r="N41" s="47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</row>
    <row r="42" spans="2:50" ht="12.75">
      <c r="B42" s="47"/>
      <c r="C42" s="47"/>
      <c r="D42" s="47"/>
      <c r="E42" s="47"/>
      <c r="F42" s="48"/>
      <c r="G42" s="48"/>
      <c r="H42" s="48"/>
      <c r="I42" s="49"/>
      <c r="J42" s="49"/>
      <c r="K42" s="49"/>
      <c r="L42" s="49"/>
      <c r="N42" s="47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2:50" ht="12.75">
      <c r="B43" s="47"/>
      <c r="C43" s="47"/>
      <c r="D43" s="47"/>
      <c r="E43" s="47"/>
      <c r="F43" s="48"/>
      <c r="G43" s="48"/>
      <c r="H43" s="48"/>
      <c r="I43" s="49"/>
      <c r="J43" s="49"/>
      <c r="K43" s="49"/>
      <c r="L43" s="49"/>
      <c r="N43" s="47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</row>
    <row r="44" spans="2:50" ht="12.75">
      <c r="B44" s="47"/>
      <c r="C44" s="47"/>
      <c r="D44" s="47"/>
      <c r="E44" s="47"/>
      <c r="F44" s="48"/>
      <c r="G44" s="48"/>
      <c r="H44" s="48"/>
      <c r="I44" s="49"/>
      <c r="J44" s="49"/>
      <c r="K44" s="49"/>
      <c r="L44" s="49"/>
      <c r="N44" s="47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2:50" ht="12.75">
      <c r="B45" s="47"/>
      <c r="C45" s="47"/>
      <c r="D45" s="47"/>
      <c r="E45" s="47"/>
      <c r="F45" s="48"/>
      <c r="G45" s="48"/>
      <c r="H45" s="48"/>
      <c r="I45" s="49"/>
      <c r="J45" s="49"/>
      <c r="K45" s="49"/>
      <c r="L45" s="49"/>
      <c r="N45" s="47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2:50" ht="12.75">
      <c r="B46" s="47"/>
      <c r="C46" s="47"/>
      <c r="D46" s="47"/>
      <c r="E46" s="47"/>
      <c r="F46" s="48"/>
      <c r="G46" s="48"/>
      <c r="H46" s="48"/>
      <c r="I46" s="49"/>
      <c r="J46" s="49"/>
      <c r="K46" s="49"/>
      <c r="L46" s="49"/>
      <c r="N46" s="4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2:50" ht="12.75">
      <c r="B47" s="47"/>
      <c r="C47" s="47"/>
      <c r="D47" s="47"/>
      <c r="E47" s="47"/>
      <c r="F47" s="48"/>
      <c r="G47" s="48"/>
      <c r="H47" s="48"/>
      <c r="I47" s="49"/>
      <c r="J47" s="49"/>
      <c r="K47" s="49"/>
      <c r="L47" s="49"/>
      <c r="N47" s="47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2:50" ht="12.75">
      <c r="B48" s="47"/>
      <c r="C48" s="47"/>
      <c r="D48" s="47"/>
      <c r="E48" s="47"/>
      <c r="F48" s="48"/>
      <c r="G48" s="48"/>
      <c r="H48" s="48"/>
      <c r="I48" s="49"/>
      <c r="J48" s="49"/>
      <c r="K48" s="49"/>
      <c r="L48" s="49"/>
      <c r="N48" s="47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2:50" ht="12.75">
      <c r="B49" s="47"/>
      <c r="C49" s="47"/>
      <c r="D49" s="47"/>
      <c r="E49" s="47"/>
      <c r="F49" s="48"/>
      <c r="G49" s="48"/>
      <c r="H49" s="48"/>
      <c r="I49" s="49"/>
      <c r="J49" s="49"/>
      <c r="K49" s="49"/>
      <c r="L49" s="49"/>
      <c r="N49" s="47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2:50" ht="12.75">
      <c r="B50" s="47"/>
      <c r="C50" s="47"/>
      <c r="D50" s="47"/>
      <c r="E50" s="47"/>
      <c r="F50" s="48"/>
      <c r="G50" s="48"/>
      <c r="H50" s="48"/>
      <c r="I50" s="49"/>
      <c r="J50" s="49"/>
      <c r="K50" s="49"/>
      <c r="L50" s="49"/>
      <c r="N50" s="47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2:50" ht="12.75">
      <c r="B51" s="47"/>
      <c r="C51" s="47"/>
      <c r="D51" s="47"/>
      <c r="E51" s="47"/>
      <c r="F51" s="48"/>
      <c r="G51" s="48"/>
      <c r="H51" s="48"/>
      <c r="I51" s="49"/>
      <c r="J51" s="49"/>
      <c r="K51" s="49"/>
      <c r="L51" s="49"/>
      <c r="N51" s="47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2:50" ht="12.75">
      <c r="B52" s="47"/>
      <c r="C52" s="47"/>
      <c r="D52" s="47"/>
      <c r="E52" s="47"/>
      <c r="F52" s="48"/>
      <c r="G52" s="48"/>
      <c r="H52" s="48"/>
      <c r="I52" s="49"/>
      <c r="J52" s="49"/>
      <c r="K52" s="49"/>
      <c r="L52" s="49"/>
      <c r="N52" s="47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</row>
    <row r="53" spans="2:50" ht="12.75">
      <c r="B53" s="47"/>
      <c r="C53" s="47"/>
      <c r="D53" s="47"/>
      <c r="E53" s="47"/>
      <c r="F53" s="48"/>
      <c r="G53" s="48"/>
      <c r="H53" s="48"/>
      <c r="I53" s="49"/>
      <c r="J53" s="49"/>
      <c r="K53" s="49"/>
      <c r="L53" s="49"/>
      <c r="N53" s="47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</row>
    <row r="54" spans="2:50" ht="12.75">
      <c r="B54" s="47"/>
      <c r="C54" s="47"/>
      <c r="D54" s="47"/>
      <c r="E54" s="47"/>
      <c r="F54" s="48"/>
      <c r="G54" s="48"/>
      <c r="H54" s="48"/>
      <c r="I54" s="49"/>
      <c r="J54" s="49"/>
      <c r="K54" s="49"/>
      <c r="L54" s="49"/>
      <c r="N54" s="47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</row>
    <row r="55" spans="2:50" ht="12.75">
      <c r="B55" s="47"/>
      <c r="C55" s="47"/>
      <c r="D55" s="47"/>
      <c r="E55" s="47"/>
      <c r="F55" s="48"/>
      <c r="G55" s="48"/>
      <c r="H55" s="48"/>
      <c r="I55" s="49"/>
      <c r="J55" s="49"/>
      <c r="K55" s="49"/>
      <c r="L55" s="49"/>
      <c r="N55" s="47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</row>
    <row r="56" spans="2:50" ht="12.75">
      <c r="B56" s="47"/>
      <c r="C56" s="47"/>
      <c r="D56" s="47"/>
      <c r="E56" s="47"/>
      <c r="F56" s="48"/>
      <c r="G56" s="48"/>
      <c r="H56" s="48"/>
      <c r="I56" s="49"/>
      <c r="J56" s="49"/>
      <c r="K56" s="49"/>
      <c r="L56" s="49"/>
      <c r="N56" s="47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2:50" ht="12.75">
      <c r="B57" s="47"/>
      <c r="C57" s="47"/>
      <c r="D57" s="47"/>
      <c r="E57" s="47"/>
      <c r="F57" s="48"/>
      <c r="G57" s="48"/>
      <c r="H57" s="48"/>
      <c r="I57" s="49"/>
      <c r="J57" s="49"/>
      <c r="K57" s="49"/>
      <c r="L57" s="49"/>
      <c r="N57" s="47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</row>
    <row r="58" spans="2:50" ht="12.75">
      <c r="B58" s="47"/>
      <c r="C58" s="47"/>
      <c r="D58" s="47"/>
      <c r="E58" s="47"/>
      <c r="F58" s="48"/>
      <c r="G58" s="48"/>
      <c r="H58" s="48"/>
      <c r="I58" s="49"/>
      <c r="J58" s="49"/>
      <c r="K58" s="49"/>
      <c r="L58" s="49"/>
      <c r="N58" s="47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</row>
    <row r="59" spans="2:50" ht="12.75">
      <c r="B59" s="47"/>
      <c r="C59" s="47"/>
      <c r="D59" s="47"/>
      <c r="E59" s="47"/>
      <c r="F59" s="48"/>
      <c r="G59" s="48"/>
      <c r="H59" s="48"/>
      <c r="I59" s="49"/>
      <c r="J59" s="49"/>
      <c r="K59" s="49"/>
      <c r="L59" s="49"/>
      <c r="N59" s="47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</row>
    <row r="60" spans="2:50" ht="12.75">
      <c r="B60" s="47"/>
      <c r="C60" s="47"/>
      <c r="D60" s="47"/>
      <c r="E60" s="47"/>
      <c r="F60" s="48"/>
      <c r="G60" s="48"/>
      <c r="H60" s="48"/>
      <c r="I60" s="49"/>
      <c r="J60" s="49"/>
      <c r="K60" s="49"/>
      <c r="L60" s="49"/>
      <c r="N60" s="47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</row>
    <row r="61" spans="2:50" ht="12.75">
      <c r="B61" s="47"/>
      <c r="C61" s="47"/>
      <c r="D61" s="47"/>
      <c r="E61" s="47"/>
      <c r="F61" s="48"/>
      <c r="G61" s="48"/>
      <c r="H61" s="48"/>
      <c r="I61" s="49"/>
      <c r="J61" s="49"/>
      <c r="K61" s="49"/>
      <c r="L61" s="49"/>
      <c r="N61" s="47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</row>
    <row r="62" spans="2:50" ht="12.75">
      <c r="B62" s="47"/>
      <c r="C62" s="47"/>
      <c r="D62" s="47"/>
      <c r="E62" s="47"/>
      <c r="F62" s="48"/>
      <c r="G62" s="48"/>
      <c r="H62" s="48"/>
      <c r="I62" s="49"/>
      <c r="J62" s="49"/>
      <c r="K62" s="49"/>
      <c r="L62" s="49"/>
      <c r="N62" s="47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</row>
    <row r="63" spans="2:50" ht="12.75">
      <c r="B63" s="47"/>
      <c r="C63" s="47"/>
      <c r="D63" s="47"/>
      <c r="E63" s="47"/>
      <c r="F63" s="48"/>
      <c r="G63" s="48"/>
      <c r="H63" s="48"/>
      <c r="I63" s="49"/>
      <c r="J63" s="49"/>
      <c r="K63" s="49"/>
      <c r="L63" s="49"/>
      <c r="N63" s="47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</row>
    <row r="64" spans="2:50" ht="12.75">
      <c r="B64" s="47"/>
      <c r="C64" s="47"/>
      <c r="D64" s="47"/>
      <c r="E64" s="47"/>
      <c r="F64" s="48"/>
      <c r="G64" s="48"/>
      <c r="H64" s="48"/>
      <c r="I64" s="49"/>
      <c r="J64" s="49"/>
      <c r="K64" s="49"/>
      <c r="L64" s="49"/>
      <c r="N64" s="47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</row>
    <row r="65" spans="2:50" ht="12.75">
      <c r="B65" s="47"/>
      <c r="C65" s="47"/>
      <c r="D65" s="47"/>
      <c r="E65" s="47"/>
      <c r="F65" s="48"/>
      <c r="G65" s="48"/>
      <c r="H65" s="48"/>
      <c r="I65" s="49"/>
      <c r="J65" s="49"/>
      <c r="K65" s="49"/>
      <c r="L65" s="49"/>
      <c r="N65" s="47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</row>
    <row r="66" spans="2:50" ht="12.75">
      <c r="B66" s="47"/>
      <c r="C66" s="47"/>
      <c r="D66" s="47"/>
      <c r="E66" s="47"/>
      <c r="F66" s="48"/>
      <c r="G66" s="48"/>
      <c r="H66" s="48"/>
      <c r="I66" s="49"/>
      <c r="J66" s="49"/>
      <c r="K66" s="49"/>
      <c r="L66" s="49"/>
      <c r="N66" s="47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</row>
    <row r="67" spans="2:50" ht="12.75">
      <c r="B67" s="47"/>
      <c r="C67" s="47"/>
      <c r="D67" s="47"/>
      <c r="E67" s="47"/>
      <c r="F67" s="48"/>
      <c r="G67" s="48"/>
      <c r="H67" s="48"/>
      <c r="I67" s="49"/>
      <c r="J67" s="49"/>
      <c r="K67" s="49"/>
      <c r="L67" s="49"/>
      <c r="N67" s="47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</row>
    <row r="68" spans="2:50" ht="12.75">
      <c r="B68" s="47"/>
      <c r="C68" s="47"/>
      <c r="D68" s="47"/>
      <c r="E68" s="47"/>
      <c r="F68" s="48"/>
      <c r="G68" s="48"/>
      <c r="H68" s="48"/>
      <c r="I68" s="49"/>
      <c r="J68" s="49"/>
      <c r="K68" s="49"/>
      <c r="L68" s="49"/>
      <c r="N68" s="47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</row>
    <row r="69" spans="2:50" ht="12.75">
      <c r="B69" s="47"/>
      <c r="C69" s="47"/>
      <c r="D69" s="47"/>
      <c r="E69" s="47"/>
      <c r="F69" s="48"/>
      <c r="G69" s="48"/>
      <c r="H69" s="48"/>
      <c r="I69" s="49"/>
      <c r="J69" s="49"/>
      <c r="K69" s="49"/>
      <c r="L69" s="49"/>
      <c r="N69" s="47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</row>
    <row r="70" spans="2:50" ht="12.75">
      <c r="B70" s="47"/>
      <c r="C70" s="47"/>
      <c r="D70" s="47"/>
      <c r="E70" s="47"/>
      <c r="F70" s="48"/>
      <c r="G70" s="48"/>
      <c r="H70" s="48"/>
      <c r="I70" s="49"/>
      <c r="J70" s="49"/>
      <c r="K70" s="49"/>
      <c r="L70" s="49"/>
      <c r="N70" s="47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</row>
    <row r="71" spans="2:50" ht="12.75">
      <c r="B71" s="47"/>
      <c r="C71" s="47"/>
      <c r="D71" s="47"/>
      <c r="E71" s="47"/>
      <c r="F71" s="48"/>
      <c r="G71" s="48"/>
      <c r="H71" s="48"/>
      <c r="I71" s="49"/>
      <c r="J71" s="49"/>
      <c r="K71" s="49"/>
      <c r="L71" s="49"/>
      <c r="N71" s="47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</row>
    <row r="72" spans="2:50" ht="12.75">
      <c r="B72" s="47"/>
      <c r="C72" s="47"/>
      <c r="D72" s="47"/>
      <c r="E72" s="47"/>
      <c r="F72" s="48"/>
      <c r="G72" s="48"/>
      <c r="H72" s="48"/>
      <c r="I72" s="49"/>
      <c r="J72" s="49"/>
      <c r="K72" s="49"/>
      <c r="L72" s="49"/>
      <c r="N72" s="47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</row>
    <row r="73" spans="2:50" ht="12.75">
      <c r="B73" s="47"/>
      <c r="C73" s="47"/>
      <c r="D73" s="47"/>
      <c r="E73" s="47"/>
      <c r="F73" s="48"/>
      <c r="G73" s="48"/>
      <c r="H73" s="48"/>
      <c r="I73" s="49"/>
      <c r="J73" s="49"/>
      <c r="K73" s="49"/>
      <c r="L73" s="49"/>
      <c r="N73" s="47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</row>
    <row r="74" spans="2:50" ht="12.75">
      <c r="B74" s="47"/>
      <c r="C74" s="47"/>
      <c r="D74" s="47"/>
      <c r="E74" s="47"/>
      <c r="F74" s="48"/>
      <c r="G74" s="48"/>
      <c r="H74" s="48"/>
      <c r="I74" s="49"/>
      <c r="J74" s="49"/>
      <c r="K74" s="49"/>
      <c r="L74" s="49"/>
      <c r="N74" s="47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2:50" ht="12.75">
      <c r="B75" s="47"/>
      <c r="C75" s="47"/>
      <c r="D75" s="47"/>
      <c r="E75" s="47"/>
      <c r="F75" s="48"/>
      <c r="G75" s="48"/>
      <c r="H75" s="48"/>
      <c r="I75" s="49"/>
      <c r="J75" s="49"/>
      <c r="K75" s="49"/>
      <c r="L75" s="49"/>
      <c r="N75" s="47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</row>
    <row r="76" spans="2:50" ht="12.75">
      <c r="B76" s="47"/>
      <c r="C76" s="47"/>
      <c r="D76" s="47"/>
      <c r="E76" s="47"/>
      <c r="F76" s="48"/>
      <c r="G76" s="48"/>
      <c r="H76" s="48"/>
      <c r="I76" s="49"/>
      <c r="J76" s="49"/>
      <c r="K76" s="49"/>
      <c r="L76" s="49"/>
      <c r="N76" s="47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</row>
    <row r="77" spans="2:50" ht="12.75">
      <c r="B77" s="47"/>
      <c r="C77" s="47"/>
      <c r="D77" s="47"/>
      <c r="E77" s="47"/>
      <c r="F77" s="48"/>
      <c r="G77" s="48"/>
      <c r="H77" s="48"/>
      <c r="I77" s="49"/>
      <c r="J77" s="49"/>
      <c r="K77" s="49"/>
      <c r="L77" s="49"/>
      <c r="N77" s="47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</row>
    <row r="78" spans="2:50" ht="12.75">
      <c r="B78" s="47"/>
      <c r="C78" s="47"/>
      <c r="D78" s="47"/>
      <c r="E78" s="47"/>
      <c r="F78" s="48"/>
      <c r="G78" s="48"/>
      <c r="H78" s="48"/>
      <c r="I78" s="49"/>
      <c r="J78" s="49"/>
      <c r="K78" s="49"/>
      <c r="L78" s="49"/>
      <c r="N78" s="47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</row>
    <row r="79" spans="2:50" ht="12.75">
      <c r="B79" s="47"/>
      <c r="C79" s="47"/>
      <c r="D79" s="47"/>
      <c r="E79" s="47"/>
      <c r="F79" s="48"/>
      <c r="G79" s="48"/>
      <c r="H79" s="48"/>
      <c r="I79" s="49"/>
      <c r="J79" s="49"/>
      <c r="K79" s="49"/>
      <c r="L79" s="49"/>
      <c r="N79" s="47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</row>
    <row r="80" spans="2:50" ht="12.75">
      <c r="B80" s="47"/>
      <c r="C80" s="47"/>
      <c r="D80" s="47"/>
      <c r="E80" s="47"/>
      <c r="F80" s="48"/>
      <c r="G80" s="48"/>
      <c r="H80" s="48"/>
      <c r="I80" s="49"/>
      <c r="J80" s="49"/>
      <c r="K80" s="49"/>
      <c r="L80" s="49"/>
      <c r="N80" s="47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</row>
    <row r="81" spans="2:50" ht="12.75">
      <c r="B81" s="47"/>
      <c r="C81" s="47"/>
      <c r="D81" s="47"/>
      <c r="E81" s="47"/>
      <c r="F81" s="48"/>
      <c r="G81" s="48"/>
      <c r="H81" s="48"/>
      <c r="I81" s="49"/>
      <c r="J81" s="49"/>
      <c r="K81" s="49"/>
      <c r="L81" s="49"/>
      <c r="N81" s="47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  <row r="82" spans="2:50" ht="12.75">
      <c r="B82" s="47"/>
      <c r="C82" s="47"/>
      <c r="D82" s="47"/>
      <c r="E82" s="47"/>
      <c r="F82" s="48"/>
      <c r="G82" s="48"/>
      <c r="H82" s="48"/>
      <c r="I82" s="49"/>
      <c r="J82" s="49"/>
      <c r="K82" s="49"/>
      <c r="L82" s="49"/>
      <c r="N82" s="47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</row>
    <row r="83" spans="2:50" ht="12.75">
      <c r="B83" s="47"/>
      <c r="C83" s="47"/>
      <c r="D83" s="47"/>
      <c r="E83" s="47"/>
      <c r="F83" s="48"/>
      <c r="G83" s="48"/>
      <c r="H83" s="48"/>
      <c r="I83" s="49"/>
      <c r="J83" s="49"/>
      <c r="K83" s="49"/>
      <c r="L83" s="49"/>
      <c r="N83" s="47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</row>
    <row r="84" spans="2:50" ht="12.75">
      <c r="B84" s="47"/>
      <c r="C84" s="47"/>
      <c r="D84" s="47"/>
      <c r="E84" s="47"/>
      <c r="F84" s="48"/>
      <c r="G84" s="48"/>
      <c r="H84" s="48"/>
      <c r="I84" s="49"/>
      <c r="J84" s="49"/>
      <c r="K84" s="49"/>
      <c r="L84" s="49"/>
      <c r="N84" s="47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</row>
    <row r="85" spans="2:50" ht="12.75">
      <c r="B85" s="47"/>
      <c r="C85" s="47"/>
      <c r="D85" s="47"/>
      <c r="E85" s="47"/>
      <c r="F85" s="48"/>
      <c r="G85" s="48"/>
      <c r="H85" s="48"/>
      <c r="I85" s="49"/>
      <c r="J85" s="49"/>
      <c r="K85" s="49"/>
      <c r="L85" s="49"/>
      <c r="N85" s="47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</row>
    <row r="86" spans="2:50" ht="12.75">
      <c r="B86" s="47"/>
      <c r="C86" s="47"/>
      <c r="D86" s="47"/>
      <c r="E86" s="47"/>
      <c r="F86" s="48"/>
      <c r="G86" s="48"/>
      <c r="H86" s="48"/>
      <c r="I86" s="49"/>
      <c r="J86" s="49"/>
      <c r="K86" s="49"/>
      <c r="L86" s="49"/>
      <c r="N86" s="47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</row>
    <row r="87" spans="2:50" ht="12.75">
      <c r="B87" s="47"/>
      <c r="C87" s="47"/>
      <c r="D87" s="47"/>
      <c r="E87" s="47"/>
      <c r="F87" s="48"/>
      <c r="G87" s="48"/>
      <c r="H87" s="48"/>
      <c r="I87" s="49"/>
      <c r="J87" s="49"/>
      <c r="K87" s="49"/>
      <c r="L87" s="49"/>
      <c r="N87" s="47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</row>
    <row r="88" spans="2:50" ht="12.75">
      <c r="B88" s="47"/>
      <c r="C88" s="47"/>
      <c r="D88" s="47"/>
      <c r="E88" s="47"/>
      <c r="F88" s="48"/>
      <c r="G88" s="48"/>
      <c r="H88" s="48"/>
      <c r="I88" s="49"/>
      <c r="J88" s="49"/>
      <c r="K88" s="49"/>
      <c r="L88" s="49"/>
      <c r="N88" s="47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2:50" ht="12.75">
      <c r="B89" s="47"/>
      <c r="C89" s="47"/>
      <c r="D89" s="47"/>
      <c r="E89" s="47"/>
      <c r="F89" s="48"/>
      <c r="G89" s="48"/>
      <c r="H89" s="48"/>
      <c r="I89" s="49"/>
      <c r="J89" s="49"/>
      <c r="K89" s="49"/>
      <c r="L89" s="49"/>
      <c r="N89" s="47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2:50" ht="12.75">
      <c r="B90" s="47"/>
      <c r="C90" s="47"/>
      <c r="D90" s="47"/>
      <c r="E90" s="47"/>
      <c r="F90" s="48"/>
      <c r="G90" s="48"/>
      <c r="H90" s="48"/>
      <c r="I90" s="49"/>
      <c r="J90" s="49"/>
      <c r="K90" s="49"/>
      <c r="L90" s="49"/>
      <c r="N90" s="47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</row>
    <row r="91" spans="2:50" ht="12.75">
      <c r="B91" s="47"/>
      <c r="C91" s="47"/>
      <c r="D91" s="47"/>
      <c r="E91" s="47"/>
      <c r="F91" s="48"/>
      <c r="G91" s="48"/>
      <c r="H91" s="48"/>
      <c r="I91" s="49"/>
      <c r="J91" s="49"/>
      <c r="K91" s="49"/>
      <c r="L91" s="49"/>
      <c r="N91" s="47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</row>
    <row r="92" spans="2:50" ht="12.75">
      <c r="B92" s="47"/>
      <c r="C92" s="47"/>
      <c r="D92" s="47"/>
      <c r="E92" s="47"/>
      <c r="F92" s="48"/>
      <c r="G92" s="48"/>
      <c r="H92" s="48"/>
      <c r="I92" s="49"/>
      <c r="J92" s="49"/>
      <c r="K92" s="49"/>
      <c r="L92" s="49"/>
      <c r="N92" s="47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</row>
    <row r="93" spans="2:50" ht="12.75">
      <c r="B93" s="47"/>
      <c r="C93" s="47"/>
      <c r="D93" s="47"/>
      <c r="E93" s="47"/>
      <c r="F93" s="48"/>
      <c r="G93" s="48"/>
      <c r="H93" s="48"/>
      <c r="I93" s="49"/>
      <c r="J93" s="49"/>
      <c r="K93" s="49"/>
      <c r="L93" s="49"/>
      <c r="N93" s="47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</row>
    <row r="94" spans="2:50" ht="12.75">
      <c r="B94" s="47"/>
      <c r="C94" s="47"/>
      <c r="D94" s="47"/>
      <c r="E94" s="47"/>
      <c r="F94" s="48"/>
      <c r="G94" s="48"/>
      <c r="H94" s="48"/>
      <c r="I94" s="49"/>
      <c r="J94" s="49"/>
      <c r="K94" s="49"/>
      <c r="L94" s="49"/>
      <c r="N94" s="47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</row>
    <row r="95" spans="2:50" ht="12.75">
      <c r="B95" s="47"/>
      <c r="C95" s="47"/>
      <c r="D95" s="47"/>
      <c r="E95" s="47"/>
      <c r="F95" s="48"/>
      <c r="G95" s="48"/>
      <c r="H95" s="48"/>
      <c r="I95" s="49"/>
      <c r="J95" s="49"/>
      <c r="K95" s="49"/>
      <c r="L95" s="49"/>
      <c r="N95" s="47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</row>
    <row r="96" spans="2:50" ht="12.75">
      <c r="B96" s="47"/>
      <c r="C96" s="47"/>
      <c r="D96" s="47"/>
      <c r="E96" s="47"/>
      <c r="F96" s="48"/>
      <c r="G96" s="48"/>
      <c r="H96" s="48"/>
      <c r="I96" s="49"/>
      <c r="J96" s="49"/>
      <c r="K96" s="49"/>
      <c r="L96" s="49"/>
      <c r="N96" s="47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</row>
    <row r="97" spans="2:50" ht="12.75">
      <c r="B97" s="47"/>
      <c r="C97" s="47"/>
      <c r="D97" s="47"/>
      <c r="E97" s="47"/>
      <c r="F97" s="48"/>
      <c r="G97" s="48"/>
      <c r="H97" s="48"/>
      <c r="I97" s="49"/>
      <c r="J97" s="49"/>
      <c r="K97" s="49"/>
      <c r="L97" s="49"/>
      <c r="N97" s="47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</row>
    <row r="98" spans="2:50" ht="12.75">
      <c r="B98" s="47"/>
      <c r="C98" s="47"/>
      <c r="D98" s="47"/>
      <c r="E98" s="47"/>
      <c r="F98" s="48"/>
      <c r="G98" s="48"/>
      <c r="H98" s="48"/>
      <c r="I98" s="49"/>
      <c r="J98" s="49"/>
      <c r="K98" s="49"/>
      <c r="L98" s="49"/>
      <c r="N98" s="47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</row>
    <row r="99" spans="2:50" ht="12.75">
      <c r="B99" s="47"/>
      <c r="C99" s="47"/>
      <c r="D99" s="47"/>
      <c r="E99" s="47"/>
      <c r="F99" s="48"/>
      <c r="G99" s="48"/>
      <c r="H99" s="48"/>
      <c r="I99" s="49"/>
      <c r="J99" s="49"/>
      <c r="K99" s="49"/>
      <c r="L99" s="49"/>
      <c r="N99" s="47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</row>
    <row r="100" spans="2:50" ht="12.75">
      <c r="B100" s="47"/>
      <c r="C100" s="47"/>
      <c r="D100" s="47"/>
      <c r="E100" s="47"/>
      <c r="F100" s="48"/>
      <c r="G100" s="48"/>
      <c r="H100" s="48"/>
      <c r="I100" s="49"/>
      <c r="J100" s="49"/>
      <c r="K100" s="49"/>
      <c r="L100" s="49"/>
      <c r="N100" s="47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</row>
    <row r="101" spans="2:50" ht="12.75">
      <c r="B101" s="47"/>
      <c r="C101" s="47"/>
      <c r="D101" s="47"/>
      <c r="E101" s="47"/>
      <c r="F101" s="48"/>
      <c r="G101" s="48"/>
      <c r="H101" s="48"/>
      <c r="I101" s="49"/>
      <c r="J101" s="49"/>
      <c r="K101" s="49"/>
      <c r="L101" s="49"/>
      <c r="N101" s="47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</row>
    <row r="102" spans="2:50" ht="12.75">
      <c r="B102" s="47"/>
      <c r="C102" s="47"/>
      <c r="D102" s="47"/>
      <c r="E102" s="47"/>
      <c r="F102" s="48"/>
      <c r="G102" s="48"/>
      <c r="H102" s="48"/>
      <c r="I102" s="49"/>
      <c r="J102" s="49"/>
      <c r="K102" s="49"/>
      <c r="L102" s="49"/>
      <c r="N102" s="47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</row>
    <row r="103" spans="2:50" ht="12.75">
      <c r="B103" s="47"/>
      <c r="C103" s="47"/>
      <c r="D103" s="47"/>
      <c r="E103" s="47"/>
      <c r="F103" s="48"/>
      <c r="G103" s="48"/>
      <c r="H103" s="48"/>
      <c r="I103" s="49"/>
      <c r="J103" s="49"/>
      <c r="K103" s="49"/>
      <c r="L103" s="49"/>
      <c r="N103" s="47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</row>
    <row r="104" spans="2:50" ht="12.75">
      <c r="B104" s="47"/>
      <c r="C104" s="47"/>
      <c r="D104" s="47"/>
      <c r="E104" s="47"/>
      <c r="F104" s="48"/>
      <c r="G104" s="48"/>
      <c r="H104" s="48"/>
      <c r="I104" s="49"/>
      <c r="J104" s="49"/>
      <c r="K104" s="49"/>
      <c r="L104" s="49"/>
      <c r="N104" s="47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</row>
    <row r="105" spans="2:50" ht="12.75">
      <c r="B105" s="47"/>
      <c r="C105" s="47"/>
      <c r="D105" s="47"/>
      <c r="E105" s="47"/>
      <c r="F105" s="48"/>
      <c r="G105" s="48"/>
      <c r="H105" s="48"/>
      <c r="I105" s="49"/>
      <c r="J105" s="49"/>
      <c r="K105" s="49"/>
      <c r="L105" s="49"/>
      <c r="N105" s="47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</row>
    <row r="106" spans="2:50" ht="12.75">
      <c r="B106" s="47"/>
      <c r="C106" s="47"/>
      <c r="D106" s="47"/>
      <c r="E106" s="47"/>
      <c r="F106" s="48"/>
      <c r="G106" s="48"/>
      <c r="H106" s="48"/>
      <c r="I106" s="49"/>
      <c r="J106" s="49"/>
      <c r="K106" s="49"/>
      <c r="L106" s="49"/>
      <c r="N106" s="47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</row>
    <row r="107" spans="2:50" ht="12.75">
      <c r="B107" s="47"/>
      <c r="C107" s="47"/>
      <c r="D107" s="47"/>
      <c r="E107" s="47"/>
      <c r="F107" s="48"/>
      <c r="G107" s="48"/>
      <c r="H107" s="48"/>
      <c r="I107" s="49"/>
      <c r="J107" s="49"/>
      <c r="K107" s="49"/>
      <c r="L107" s="49"/>
      <c r="N107" s="47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</row>
    <row r="108" spans="2:50" ht="12.75">
      <c r="B108" s="47"/>
      <c r="C108" s="47"/>
      <c r="D108" s="47"/>
      <c r="E108" s="47"/>
      <c r="F108" s="48"/>
      <c r="G108" s="48"/>
      <c r="H108" s="48"/>
      <c r="I108" s="49"/>
      <c r="J108" s="49"/>
      <c r="K108" s="49"/>
      <c r="L108" s="49"/>
      <c r="N108" s="47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</row>
    <row r="109" spans="2:50" ht="12.75">
      <c r="B109" s="47"/>
      <c r="C109" s="47"/>
      <c r="D109" s="47"/>
      <c r="E109" s="47"/>
      <c r="F109" s="48"/>
      <c r="G109" s="48"/>
      <c r="H109" s="48"/>
      <c r="I109" s="49"/>
      <c r="J109" s="49"/>
      <c r="K109" s="49"/>
      <c r="L109" s="49"/>
      <c r="N109" s="47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</row>
    <row r="110" spans="2:50" ht="12.75">
      <c r="B110" s="47"/>
      <c r="C110" s="47"/>
      <c r="D110" s="47"/>
      <c r="E110" s="47"/>
      <c r="F110" s="48"/>
      <c r="G110" s="48"/>
      <c r="H110" s="48"/>
      <c r="I110" s="49"/>
      <c r="J110" s="49"/>
      <c r="K110" s="49"/>
      <c r="L110" s="49"/>
      <c r="N110" s="47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</row>
    <row r="111" spans="2:50" ht="12.75">
      <c r="B111" s="47"/>
      <c r="C111" s="47"/>
      <c r="D111" s="47"/>
      <c r="E111" s="47"/>
      <c r="F111" s="48"/>
      <c r="G111" s="48"/>
      <c r="H111" s="48"/>
      <c r="I111" s="49"/>
      <c r="J111" s="49"/>
      <c r="K111" s="49"/>
      <c r="L111" s="49"/>
      <c r="N111" s="47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</row>
    <row r="112" spans="2:50" ht="12.75">
      <c r="B112" s="47"/>
      <c r="C112" s="47"/>
      <c r="D112" s="47"/>
      <c r="E112" s="47"/>
      <c r="F112" s="48"/>
      <c r="G112" s="48"/>
      <c r="H112" s="48"/>
      <c r="I112" s="49"/>
      <c r="J112" s="49"/>
      <c r="K112" s="49"/>
      <c r="L112" s="49"/>
      <c r="N112" s="47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</row>
    <row r="113" spans="2:50" ht="12.75">
      <c r="B113" s="47"/>
      <c r="C113" s="47"/>
      <c r="D113" s="47"/>
      <c r="E113" s="47"/>
      <c r="F113" s="48"/>
      <c r="G113" s="48"/>
      <c r="H113" s="48"/>
      <c r="I113" s="49"/>
      <c r="J113" s="49"/>
      <c r="K113" s="49"/>
      <c r="L113" s="49"/>
      <c r="N113" s="47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</row>
    <row r="114" spans="2:50" ht="12.75">
      <c r="B114" s="47"/>
      <c r="C114" s="47"/>
      <c r="D114" s="47"/>
      <c r="E114" s="47"/>
      <c r="F114" s="48"/>
      <c r="G114" s="48"/>
      <c r="H114" s="48"/>
      <c r="I114" s="49"/>
      <c r="J114" s="49"/>
      <c r="K114" s="49"/>
      <c r="L114" s="49"/>
      <c r="N114" s="47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</row>
    <row r="115" spans="2:50" ht="12.75">
      <c r="B115" s="47"/>
      <c r="C115" s="47"/>
      <c r="D115" s="47"/>
      <c r="E115" s="47"/>
      <c r="F115" s="48"/>
      <c r="G115" s="48"/>
      <c r="H115" s="48"/>
      <c r="I115" s="49"/>
      <c r="J115" s="49"/>
      <c r="K115" s="49"/>
      <c r="L115" s="49"/>
      <c r="N115" s="47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</row>
    <row r="116" spans="2:50" ht="12.75">
      <c r="B116" s="47"/>
      <c r="C116" s="47"/>
      <c r="D116" s="47"/>
      <c r="E116" s="47"/>
      <c r="F116" s="48"/>
      <c r="G116" s="48"/>
      <c r="H116" s="48"/>
      <c r="I116" s="49"/>
      <c r="J116" s="49"/>
      <c r="K116" s="49"/>
      <c r="L116" s="49"/>
      <c r="N116" s="47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</row>
    <row r="117" spans="2:50" ht="12.75">
      <c r="B117" s="47"/>
      <c r="C117" s="47"/>
      <c r="D117" s="47"/>
      <c r="E117" s="47"/>
      <c r="F117" s="48"/>
      <c r="G117" s="48"/>
      <c r="H117" s="48"/>
      <c r="I117" s="49"/>
      <c r="J117" s="49"/>
      <c r="K117" s="49"/>
      <c r="L117" s="49"/>
      <c r="N117" s="47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</row>
    <row r="118" spans="2:50" ht="12.75">
      <c r="B118" s="47"/>
      <c r="C118" s="47"/>
      <c r="D118" s="47"/>
      <c r="E118" s="47"/>
      <c r="F118" s="48"/>
      <c r="G118" s="48"/>
      <c r="H118" s="48"/>
      <c r="I118" s="49"/>
      <c r="J118" s="49"/>
      <c r="K118" s="49"/>
      <c r="L118" s="49"/>
      <c r="N118" s="47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</row>
    <row r="119" spans="2:50" ht="12.75">
      <c r="B119" s="47"/>
      <c r="C119" s="47"/>
      <c r="D119" s="47"/>
      <c r="E119" s="47"/>
      <c r="F119" s="48"/>
      <c r="G119" s="48"/>
      <c r="H119" s="48"/>
      <c r="I119" s="49"/>
      <c r="J119" s="49"/>
      <c r="K119" s="49"/>
      <c r="L119" s="49"/>
      <c r="N119" s="47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</row>
    <row r="120" spans="2:50" ht="12.75">
      <c r="B120" s="47"/>
      <c r="C120" s="47"/>
      <c r="D120" s="47"/>
      <c r="E120" s="47"/>
      <c r="F120" s="48"/>
      <c r="G120" s="48"/>
      <c r="H120" s="48"/>
      <c r="I120" s="49"/>
      <c r="J120" s="49"/>
      <c r="K120" s="49"/>
      <c r="L120" s="49"/>
      <c r="N120" s="47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</row>
    <row r="121" spans="2:50" ht="12.75">
      <c r="B121" s="47"/>
      <c r="C121" s="47"/>
      <c r="D121" s="47"/>
      <c r="E121" s="47"/>
      <c r="F121" s="48"/>
      <c r="G121" s="48"/>
      <c r="H121" s="48"/>
      <c r="I121" s="49"/>
      <c r="J121" s="49"/>
      <c r="K121" s="49"/>
      <c r="L121" s="49"/>
      <c r="N121" s="47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</row>
    <row r="122" spans="2:50" ht="12.75">
      <c r="B122" s="47"/>
      <c r="C122" s="47"/>
      <c r="D122" s="47"/>
      <c r="E122" s="47"/>
      <c r="F122" s="48"/>
      <c r="G122" s="48"/>
      <c r="H122" s="48"/>
      <c r="I122" s="49"/>
      <c r="J122" s="49"/>
      <c r="K122" s="49"/>
      <c r="L122" s="49"/>
      <c r="N122" s="47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</row>
    <row r="123" spans="2:50" ht="12.75">
      <c r="B123" s="47"/>
      <c r="C123" s="47"/>
      <c r="D123" s="47"/>
      <c r="E123" s="47"/>
      <c r="F123" s="48"/>
      <c r="G123" s="48"/>
      <c r="H123" s="48"/>
      <c r="I123" s="49"/>
      <c r="J123" s="49"/>
      <c r="K123" s="49"/>
      <c r="L123" s="49"/>
      <c r="N123" s="47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</row>
    <row r="124" spans="2:50" ht="12.75">
      <c r="B124" s="47"/>
      <c r="C124" s="47"/>
      <c r="D124" s="47"/>
      <c r="E124" s="47"/>
      <c r="F124" s="48"/>
      <c r="G124" s="48"/>
      <c r="H124" s="48"/>
      <c r="I124" s="49"/>
      <c r="J124" s="49"/>
      <c r="K124" s="49"/>
      <c r="L124" s="49"/>
      <c r="N124" s="47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</row>
    <row r="125" spans="2:50" ht="12.75">
      <c r="B125" s="47"/>
      <c r="C125" s="47"/>
      <c r="D125" s="47"/>
      <c r="E125" s="47"/>
      <c r="F125" s="48"/>
      <c r="G125" s="48"/>
      <c r="H125" s="48"/>
      <c r="I125" s="49"/>
      <c r="J125" s="49"/>
      <c r="K125" s="49"/>
      <c r="L125" s="49"/>
      <c r="N125" s="47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</row>
    <row r="126" spans="2:50" ht="12.75">
      <c r="B126" s="47"/>
      <c r="C126" s="47"/>
      <c r="D126" s="47"/>
      <c r="E126" s="47"/>
      <c r="F126" s="48"/>
      <c r="G126" s="48"/>
      <c r="H126" s="48"/>
      <c r="I126" s="49"/>
      <c r="J126" s="49"/>
      <c r="K126" s="49"/>
      <c r="L126" s="49"/>
      <c r="N126" s="47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</row>
    <row r="127" spans="2:50" ht="12.75">
      <c r="B127" s="47"/>
      <c r="C127" s="47"/>
      <c r="D127" s="47"/>
      <c r="E127" s="47"/>
      <c r="F127" s="48"/>
      <c r="G127" s="48"/>
      <c r="H127" s="48"/>
      <c r="I127" s="49"/>
      <c r="J127" s="49"/>
      <c r="K127" s="49"/>
      <c r="L127" s="49"/>
      <c r="N127" s="47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</row>
    <row r="128" spans="2:50" ht="12.75">
      <c r="B128" s="47"/>
      <c r="C128" s="47"/>
      <c r="D128" s="47"/>
      <c r="E128" s="47"/>
      <c r="F128" s="48"/>
      <c r="G128" s="48"/>
      <c r="H128" s="48"/>
      <c r="I128" s="49"/>
      <c r="J128" s="49"/>
      <c r="K128" s="49"/>
      <c r="L128" s="49"/>
      <c r="N128" s="47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</row>
    <row r="129" spans="2:50" ht="12.75">
      <c r="B129" s="47"/>
      <c r="C129" s="47"/>
      <c r="D129" s="47"/>
      <c r="E129" s="47"/>
      <c r="F129" s="48"/>
      <c r="G129" s="48"/>
      <c r="H129" s="48"/>
      <c r="I129" s="49"/>
      <c r="J129" s="49"/>
      <c r="K129" s="49"/>
      <c r="L129" s="49"/>
      <c r="N129" s="47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</row>
    <row r="130" spans="2:50" ht="12.75">
      <c r="B130" s="47"/>
      <c r="C130" s="47"/>
      <c r="D130" s="47"/>
      <c r="E130" s="47"/>
      <c r="F130" s="48"/>
      <c r="G130" s="48"/>
      <c r="H130" s="48"/>
      <c r="I130" s="49"/>
      <c r="J130" s="49"/>
      <c r="K130" s="49"/>
      <c r="L130" s="49"/>
      <c r="N130" s="47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</row>
    <row r="131" spans="2:50" ht="12.75">
      <c r="B131" s="47"/>
      <c r="C131" s="47"/>
      <c r="D131" s="47"/>
      <c r="E131" s="47"/>
      <c r="F131" s="48"/>
      <c r="G131" s="48"/>
      <c r="H131" s="48"/>
      <c r="I131" s="49"/>
      <c r="J131" s="49"/>
      <c r="K131" s="49"/>
      <c r="L131" s="49"/>
      <c r="N131" s="47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</row>
    <row r="132" spans="2:50" ht="12.75">
      <c r="B132" s="47"/>
      <c r="C132" s="47"/>
      <c r="D132" s="47"/>
      <c r="E132" s="47"/>
      <c r="F132" s="48"/>
      <c r="G132" s="48"/>
      <c r="H132" s="48"/>
      <c r="I132" s="49"/>
      <c r="J132" s="49"/>
      <c r="K132" s="49"/>
      <c r="L132" s="49"/>
      <c r="N132" s="47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</row>
    <row r="133" spans="2:50" ht="12.75">
      <c r="B133" s="47"/>
      <c r="C133" s="47"/>
      <c r="D133" s="47"/>
      <c r="E133" s="47"/>
      <c r="F133" s="48"/>
      <c r="G133" s="48"/>
      <c r="H133" s="48"/>
      <c r="I133" s="49"/>
      <c r="J133" s="49"/>
      <c r="K133" s="49"/>
      <c r="L133" s="49"/>
      <c r="N133" s="47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</row>
    <row r="134" spans="2:50" ht="12.75">
      <c r="B134" s="47"/>
      <c r="C134" s="47"/>
      <c r="D134" s="47"/>
      <c r="E134" s="47"/>
      <c r="F134" s="48"/>
      <c r="G134" s="48"/>
      <c r="H134" s="48"/>
      <c r="I134" s="49"/>
      <c r="J134" s="49"/>
      <c r="K134" s="49"/>
      <c r="L134" s="49"/>
      <c r="N134" s="47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</row>
    <row r="135" spans="2:50" ht="12.75">
      <c r="B135" s="47"/>
      <c r="C135" s="47"/>
      <c r="D135" s="47"/>
      <c r="E135" s="47"/>
      <c r="F135" s="48"/>
      <c r="G135" s="48"/>
      <c r="H135" s="48"/>
      <c r="I135" s="49"/>
      <c r="J135" s="49"/>
      <c r="K135" s="49"/>
      <c r="L135" s="49"/>
      <c r="N135" s="47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</row>
    <row r="136" spans="2:50" ht="12.75">
      <c r="B136" s="47"/>
      <c r="C136" s="47"/>
      <c r="D136" s="47"/>
      <c r="E136" s="47"/>
      <c r="F136" s="48"/>
      <c r="G136" s="48"/>
      <c r="H136" s="48"/>
      <c r="I136" s="49"/>
      <c r="J136" s="49"/>
      <c r="K136" s="49"/>
      <c r="L136" s="49"/>
      <c r="N136" s="47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</row>
    <row r="137" spans="2:50" ht="12.75">
      <c r="B137" s="47"/>
      <c r="C137" s="47"/>
      <c r="D137" s="47"/>
      <c r="E137" s="47"/>
      <c r="F137" s="48"/>
      <c r="G137" s="48"/>
      <c r="H137" s="48"/>
      <c r="I137" s="49"/>
      <c r="J137" s="49"/>
      <c r="K137" s="49"/>
      <c r="L137" s="49"/>
      <c r="N137" s="47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</row>
    <row r="138" spans="2:50" ht="12.75">
      <c r="B138" s="47"/>
      <c r="C138" s="47"/>
      <c r="D138" s="47"/>
      <c r="E138" s="47"/>
      <c r="F138" s="48"/>
      <c r="G138" s="48"/>
      <c r="H138" s="48"/>
      <c r="I138" s="49"/>
      <c r="J138" s="49"/>
      <c r="K138" s="49"/>
      <c r="L138" s="49"/>
      <c r="N138" s="47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</row>
    <row r="139" spans="2:50" ht="12.75">
      <c r="B139" s="47"/>
      <c r="C139" s="47"/>
      <c r="D139" s="47"/>
      <c r="E139" s="47"/>
      <c r="F139" s="48"/>
      <c r="G139" s="48"/>
      <c r="H139" s="48"/>
      <c r="I139" s="49"/>
      <c r="J139" s="49"/>
      <c r="K139" s="49"/>
      <c r="L139" s="49"/>
      <c r="N139" s="47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</row>
    <row r="140" spans="2:50" ht="12.75">
      <c r="B140" s="47"/>
      <c r="C140" s="47"/>
      <c r="D140" s="47"/>
      <c r="E140" s="47"/>
      <c r="F140" s="48"/>
      <c r="G140" s="48"/>
      <c r="H140" s="48"/>
      <c r="I140" s="49"/>
      <c r="J140" s="49"/>
      <c r="K140" s="49"/>
      <c r="L140" s="49"/>
      <c r="N140" s="47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</row>
    <row r="141" spans="2:50" ht="12.75">
      <c r="B141" s="47"/>
      <c r="C141" s="47"/>
      <c r="D141" s="47"/>
      <c r="E141" s="47"/>
      <c r="F141" s="48"/>
      <c r="G141" s="48"/>
      <c r="H141" s="48"/>
      <c r="I141" s="49"/>
      <c r="J141" s="49"/>
      <c r="K141" s="49"/>
      <c r="L141" s="49"/>
      <c r="N141" s="47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</row>
    <row r="142" spans="2:50" ht="12.75">
      <c r="B142" s="47"/>
      <c r="C142" s="47"/>
      <c r="D142" s="47"/>
      <c r="E142" s="47"/>
      <c r="F142" s="48"/>
      <c r="G142" s="48"/>
      <c r="H142" s="48"/>
      <c r="I142" s="49"/>
      <c r="J142" s="49"/>
      <c r="K142" s="49"/>
      <c r="L142" s="49"/>
      <c r="N142" s="47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</row>
    <row r="143" spans="2:50" ht="12.75">
      <c r="B143" s="47"/>
      <c r="C143" s="47"/>
      <c r="D143" s="47"/>
      <c r="E143" s="47"/>
      <c r="F143" s="48"/>
      <c r="G143" s="48"/>
      <c r="H143" s="48"/>
      <c r="I143" s="49"/>
      <c r="J143" s="49"/>
      <c r="K143" s="49"/>
      <c r="L143" s="49"/>
      <c r="N143" s="47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</row>
    <row r="144" spans="2:50" ht="12.75">
      <c r="B144" s="47"/>
      <c r="C144" s="47"/>
      <c r="D144" s="47"/>
      <c r="E144" s="47"/>
      <c r="F144" s="48"/>
      <c r="G144" s="48"/>
      <c r="H144" s="48"/>
      <c r="I144" s="49"/>
      <c r="J144" s="49"/>
      <c r="K144" s="49"/>
      <c r="L144" s="49"/>
      <c r="N144" s="47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</row>
    <row r="145" spans="2:50" ht="12.75">
      <c r="B145" s="47"/>
      <c r="C145" s="47"/>
      <c r="D145" s="47"/>
      <c r="E145" s="47"/>
      <c r="F145" s="48"/>
      <c r="G145" s="48"/>
      <c r="H145" s="48"/>
      <c r="I145" s="49"/>
      <c r="J145" s="49"/>
      <c r="K145" s="49"/>
      <c r="L145" s="49"/>
      <c r="N145" s="47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</row>
    <row r="146" spans="2:50" ht="12.75">
      <c r="B146" s="47"/>
      <c r="C146" s="47"/>
      <c r="D146" s="47"/>
      <c r="E146" s="47"/>
      <c r="F146" s="48"/>
      <c r="G146" s="48"/>
      <c r="H146" s="48"/>
      <c r="I146" s="49"/>
      <c r="J146" s="49"/>
      <c r="K146" s="49"/>
      <c r="L146" s="49"/>
      <c r="N146" s="47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</row>
    <row r="147" spans="2:50" ht="12.75">
      <c r="B147" s="47"/>
      <c r="C147" s="47"/>
      <c r="D147" s="47"/>
      <c r="E147" s="47"/>
      <c r="F147" s="48"/>
      <c r="G147" s="48"/>
      <c r="H147" s="48"/>
      <c r="I147" s="49"/>
      <c r="J147" s="49"/>
      <c r="K147" s="49"/>
      <c r="L147" s="49"/>
      <c r="N147" s="47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</row>
    <row r="148" spans="2:50" ht="12.75">
      <c r="B148" s="47"/>
      <c r="C148" s="47"/>
      <c r="D148" s="47"/>
      <c r="E148" s="47"/>
      <c r="F148" s="48"/>
      <c r="G148" s="48"/>
      <c r="H148" s="48"/>
      <c r="I148" s="49"/>
      <c r="J148" s="49"/>
      <c r="K148" s="49"/>
      <c r="L148" s="49"/>
      <c r="N148" s="47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</row>
    <row r="149" spans="2:50" ht="12.75">
      <c r="B149" s="47"/>
      <c r="C149" s="47"/>
      <c r="D149" s="47"/>
      <c r="E149" s="47"/>
      <c r="F149" s="48"/>
      <c r="G149" s="48"/>
      <c r="H149" s="48"/>
      <c r="I149" s="49"/>
      <c r="J149" s="49"/>
      <c r="K149" s="49"/>
      <c r="L149" s="49"/>
      <c r="N149" s="47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</row>
    <row r="150" spans="2:50" ht="12.75">
      <c r="B150" s="47"/>
      <c r="C150" s="47"/>
      <c r="D150" s="47"/>
      <c r="E150" s="47"/>
      <c r="F150" s="48"/>
      <c r="G150" s="48"/>
      <c r="H150" s="48"/>
      <c r="I150" s="49"/>
      <c r="J150" s="49"/>
      <c r="K150" s="49"/>
      <c r="L150" s="49"/>
      <c r="N150" s="47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</row>
    <row r="151" spans="2:50" ht="12.75">
      <c r="B151" s="47"/>
      <c r="C151" s="47"/>
      <c r="D151" s="47"/>
      <c r="E151" s="47"/>
      <c r="F151" s="48"/>
      <c r="G151" s="48"/>
      <c r="H151" s="48"/>
      <c r="I151" s="49"/>
      <c r="J151" s="49"/>
      <c r="K151" s="49"/>
      <c r="L151" s="49"/>
      <c r="N151" s="47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</row>
    <row r="152" spans="2:50" ht="12.75">
      <c r="B152" s="47"/>
      <c r="C152" s="47"/>
      <c r="D152" s="47"/>
      <c r="E152" s="47"/>
      <c r="F152" s="48"/>
      <c r="G152" s="48"/>
      <c r="H152" s="48"/>
      <c r="I152" s="49"/>
      <c r="J152" s="49"/>
      <c r="K152" s="49"/>
      <c r="L152" s="49"/>
      <c r="N152" s="47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</row>
    <row r="153" spans="2:50" ht="12.75">
      <c r="B153" s="47"/>
      <c r="C153" s="47"/>
      <c r="D153" s="47"/>
      <c r="E153" s="47"/>
      <c r="F153" s="48"/>
      <c r="G153" s="48"/>
      <c r="H153" s="48"/>
      <c r="I153" s="49"/>
      <c r="J153" s="49"/>
      <c r="K153" s="49"/>
      <c r="L153" s="49"/>
      <c r="N153" s="47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</row>
    <row r="154" spans="2:50" ht="12.75">
      <c r="B154" s="47"/>
      <c r="C154" s="47"/>
      <c r="D154" s="47"/>
      <c r="E154" s="47"/>
      <c r="F154" s="48"/>
      <c r="G154" s="48"/>
      <c r="H154" s="48"/>
      <c r="I154" s="49"/>
      <c r="J154" s="49"/>
      <c r="K154" s="49"/>
      <c r="L154" s="49"/>
      <c r="N154" s="47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</row>
    <row r="155" spans="2:50" ht="12.75">
      <c r="B155" s="47"/>
      <c r="C155" s="47"/>
      <c r="D155" s="47"/>
      <c r="E155" s="47"/>
      <c r="F155" s="48"/>
      <c r="G155" s="48"/>
      <c r="H155" s="48"/>
      <c r="I155" s="49"/>
      <c r="J155" s="49"/>
      <c r="K155" s="49"/>
      <c r="L155" s="49"/>
      <c r="N155" s="47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</row>
    <row r="156" spans="2:50" ht="12.75">
      <c r="B156" s="47"/>
      <c r="C156" s="47"/>
      <c r="D156" s="47"/>
      <c r="E156" s="47"/>
      <c r="F156" s="48"/>
      <c r="G156" s="48"/>
      <c r="H156" s="48"/>
      <c r="I156" s="49"/>
      <c r="J156" s="49"/>
      <c r="K156" s="49"/>
      <c r="L156" s="49"/>
      <c r="N156" s="47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</row>
    <row r="157" spans="2:50" ht="12.75">
      <c r="B157" s="47"/>
      <c r="C157" s="47"/>
      <c r="D157" s="47"/>
      <c r="E157" s="47"/>
      <c r="F157" s="48"/>
      <c r="G157" s="48"/>
      <c r="H157" s="48"/>
      <c r="I157" s="49"/>
      <c r="J157" s="49"/>
      <c r="K157" s="49"/>
      <c r="L157" s="49"/>
      <c r="N157" s="47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</row>
    <row r="158" spans="2:50" ht="12.75">
      <c r="B158" s="47"/>
      <c r="C158" s="47"/>
      <c r="D158" s="47"/>
      <c r="E158" s="47"/>
      <c r="F158" s="48"/>
      <c r="G158" s="48"/>
      <c r="H158" s="48"/>
      <c r="I158" s="49"/>
      <c r="J158" s="49"/>
      <c r="K158" s="49"/>
      <c r="L158" s="49"/>
      <c r="N158" s="47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</row>
    <row r="159" spans="2:50" ht="12.75">
      <c r="B159" s="47"/>
      <c r="C159" s="47"/>
      <c r="D159" s="47"/>
      <c r="E159" s="47"/>
      <c r="F159" s="48"/>
      <c r="G159" s="48"/>
      <c r="H159" s="48"/>
      <c r="I159" s="49"/>
      <c r="J159" s="49"/>
      <c r="K159" s="49"/>
      <c r="L159" s="49"/>
      <c r="N159" s="47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</row>
    <row r="160" spans="2:50" ht="12.75">
      <c r="B160" s="47"/>
      <c r="C160" s="47"/>
      <c r="D160" s="47"/>
      <c r="E160" s="47"/>
      <c r="F160" s="48"/>
      <c r="G160" s="48"/>
      <c r="H160" s="48"/>
      <c r="I160" s="49"/>
      <c r="J160" s="49"/>
      <c r="K160" s="49"/>
      <c r="L160" s="49"/>
      <c r="N160" s="47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</row>
    <row r="161" spans="2:50" ht="12.75">
      <c r="B161" s="47"/>
      <c r="C161" s="47"/>
      <c r="D161" s="47"/>
      <c r="E161" s="47"/>
      <c r="F161" s="48"/>
      <c r="G161" s="48"/>
      <c r="H161" s="48"/>
      <c r="I161" s="49"/>
      <c r="J161" s="49"/>
      <c r="K161" s="49"/>
      <c r="L161" s="49"/>
      <c r="N161" s="47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</row>
    <row r="162" spans="2:50" ht="12.75">
      <c r="B162" s="47"/>
      <c r="C162" s="47"/>
      <c r="D162" s="47"/>
      <c r="E162" s="47"/>
      <c r="F162" s="48"/>
      <c r="G162" s="48"/>
      <c r="H162" s="48"/>
      <c r="I162" s="49"/>
      <c r="J162" s="49"/>
      <c r="K162" s="49"/>
      <c r="L162" s="49"/>
      <c r="N162" s="47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</row>
    <row r="163" spans="2:50" ht="12.75">
      <c r="B163" s="47"/>
      <c r="C163" s="47"/>
      <c r="D163" s="47"/>
      <c r="E163" s="47"/>
      <c r="F163" s="48"/>
      <c r="G163" s="48"/>
      <c r="H163" s="48"/>
      <c r="I163" s="49"/>
      <c r="J163" s="49"/>
      <c r="K163" s="49"/>
      <c r="L163" s="49"/>
      <c r="N163" s="47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</row>
    <row r="164" spans="2:50" ht="12.75">
      <c r="B164" s="47"/>
      <c r="C164" s="47"/>
      <c r="D164" s="47"/>
      <c r="E164" s="47"/>
      <c r="F164" s="48"/>
      <c r="G164" s="48"/>
      <c r="H164" s="48"/>
      <c r="I164" s="49"/>
      <c r="J164" s="49"/>
      <c r="K164" s="49"/>
      <c r="L164" s="49"/>
      <c r="N164" s="47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</row>
    <row r="165" spans="2:50" ht="12.75">
      <c r="B165" s="47"/>
      <c r="C165" s="47"/>
      <c r="D165" s="47"/>
      <c r="E165" s="47"/>
      <c r="F165" s="48"/>
      <c r="G165" s="48"/>
      <c r="H165" s="48"/>
      <c r="I165" s="49"/>
      <c r="J165" s="49"/>
      <c r="K165" s="49"/>
      <c r="L165" s="49"/>
      <c r="N165" s="47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</row>
    <row r="166" spans="2:50" ht="12.75">
      <c r="B166" s="47"/>
      <c r="C166" s="47"/>
      <c r="D166" s="47"/>
      <c r="E166" s="47"/>
      <c r="F166" s="48"/>
      <c r="G166" s="48"/>
      <c r="H166" s="48"/>
      <c r="I166" s="49"/>
      <c r="J166" s="49"/>
      <c r="K166" s="49"/>
      <c r="L166" s="49"/>
      <c r="N166" s="47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</row>
    <row r="167" spans="2:50" ht="12.75">
      <c r="B167" s="47"/>
      <c r="C167" s="47"/>
      <c r="D167" s="47"/>
      <c r="E167" s="47"/>
      <c r="F167" s="48"/>
      <c r="G167" s="48"/>
      <c r="H167" s="48"/>
      <c r="I167" s="49"/>
      <c r="J167" s="49"/>
      <c r="K167" s="49"/>
      <c r="L167" s="49"/>
      <c r="N167" s="47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</row>
    <row r="168" spans="2:50" ht="12.75">
      <c r="B168" s="47"/>
      <c r="C168" s="47"/>
      <c r="D168" s="47"/>
      <c r="E168" s="47"/>
      <c r="F168" s="48"/>
      <c r="G168" s="48"/>
      <c r="H168" s="48"/>
      <c r="I168" s="49"/>
      <c r="J168" s="49"/>
      <c r="K168" s="49"/>
      <c r="L168" s="49"/>
      <c r="N168" s="47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</row>
    <row r="169" spans="2:50" ht="12.75">
      <c r="B169" s="47"/>
      <c r="C169" s="47"/>
      <c r="D169" s="47"/>
      <c r="E169" s="47"/>
      <c r="F169" s="48"/>
      <c r="G169" s="48"/>
      <c r="H169" s="48"/>
      <c r="I169" s="49"/>
      <c r="J169" s="49"/>
      <c r="K169" s="49"/>
      <c r="L169" s="49"/>
      <c r="N169" s="47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</row>
    <row r="170" spans="2:50" ht="12.75">
      <c r="B170" s="47"/>
      <c r="C170" s="47"/>
      <c r="D170" s="47"/>
      <c r="E170" s="47"/>
      <c r="F170" s="48"/>
      <c r="G170" s="48"/>
      <c r="H170" s="48"/>
      <c r="I170" s="49"/>
      <c r="J170" s="49"/>
      <c r="K170" s="49"/>
      <c r="L170" s="49"/>
      <c r="N170" s="47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</row>
    <row r="171" spans="2:50" ht="12.75">
      <c r="B171" s="47"/>
      <c r="C171" s="47"/>
      <c r="D171" s="47"/>
      <c r="E171" s="47"/>
      <c r="F171" s="48"/>
      <c r="G171" s="48"/>
      <c r="H171" s="48"/>
      <c r="I171" s="49"/>
      <c r="J171" s="49"/>
      <c r="K171" s="49"/>
      <c r="L171" s="49"/>
      <c r="N171" s="47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</row>
    <row r="172" spans="2:50" ht="12.75">
      <c r="B172" s="47"/>
      <c r="C172" s="47"/>
      <c r="D172" s="47"/>
      <c r="E172" s="47"/>
      <c r="F172" s="48"/>
      <c r="G172" s="48"/>
      <c r="H172" s="48"/>
      <c r="I172" s="49"/>
      <c r="J172" s="49"/>
      <c r="K172" s="49"/>
      <c r="L172" s="49"/>
      <c r="N172" s="47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</row>
    <row r="173" spans="2:50" ht="12.75">
      <c r="B173" s="47"/>
      <c r="C173" s="47"/>
      <c r="D173" s="47"/>
      <c r="E173" s="47"/>
      <c r="F173" s="48"/>
      <c r="G173" s="48"/>
      <c r="H173" s="48"/>
      <c r="I173" s="49"/>
      <c r="J173" s="49"/>
      <c r="K173" s="49"/>
      <c r="L173" s="49"/>
      <c r="N173" s="47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</row>
    <row r="174" spans="2:50" ht="12.75">
      <c r="B174" s="47"/>
      <c r="C174" s="47"/>
      <c r="D174" s="47"/>
      <c r="E174" s="47"/>
      <c r="F174" s="48"/>
      <c r="G174" s="48"/>
      <c r="H174" s="48"/>
      <c r="I174" s="49"/>
      <c r="J174" s="49"/>
      <c r="K174" s="49"/>
      <c r="L174" s="49"/>
      <c r="N174" s="47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</row>
    <row r="175" spans="2:50" ht="12.75">
      <c r="B175" s="47"/>
      <c r="C175" s="47"/>
      <c r="D175" s="47"/>
      <c r="E175" s="47"/>
      <c r="F175" s="48"/>
      <c r="G175" s="48"/>
      <c r="H175" s="48"/>
      <c r="I175" s="49"/>
      <c r="J175" s="49"/>
      <c r="K175" s="49"/>
      <c r="L175" s="49"/>
      <c r="N175" s="47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</row>
    <row r="176" spans="2:50" ht="12.75">
      <c r="B176" s="47"/>
      <c r="C176" s="47"/>
      <c r="D176" s="47"/>
      <c r="E176" s="47"/>
      <c r="F176" s="48"/>
      <c r="G176" s="48"/>
      <c r="H176" s="48"/>
      <c r="I176" s="49"/>
      <c r="J176" s="49"/>
      <c r="K176" s="49"/>
      <c r="L176" s="49"/>
      <c r="N176" s="47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</row>
    <row r="177" spans="2:50" ht="12.75">
      <c r="B177" s="47"/>
      <c r="C177" s="47"/>
      <c r="D177" s="47"/>
      <c r="E177" s="47"/>
      <c r="F177" s="48"/>
      <c r="G177" s="48"/>
      <c r="H177" s="48"/>
      <c r="I177" s="49"/>
      <c r="J177" s="49"/>
      <c r="K177" s="49"/>
      <c r="L177" s="49"/>
      <c r="N177" s="47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</row>
    <row r="178" spans="2:50" ht="12.75">
      <c r="B178" s="47"/>
      <c r="C178" s="47"/>
      <c r="D178" s="47"/>
      <c r="E178" s="47"/>
      <c r="F178" s="48"/>
      <c r="G178" s="48"/>
      <c r="H178" s="48"/>
      <c r="I178" s="49"/>
      <c r="J178" s="49"/>
      <c r="K178" s="49"/>
      <c r="L178" s="49"/>
      <c r="N178" s="47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</row>
    <row r="179" spans="2:50" ht="12.75">
      <c r="B179" s="47"/>
      <c r="C179" s="47"/>
      <c r="D179" s="47"/>
      <c r="E179" s="47"/>
      <c r="F179" s="48"/>
      <c r="G179" s="48"/>
      <c r="H179" s="48"/>
      <c r="I179" s="49"/>
      <c r="J179" s="49"/>
      <c r="K179" s="49"/>
      <c r="L179" s="49"/>
      <c r="N179" s="47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</row>
    <row r="180" spans="2:50" ht="12.75">
      <c r="B180" s="47"/>
      <c r="C180" s="47"/>
      <c r="D180" s="47"/>
      <c r="E180" s="47"/>
      <c r="F180" s="48"/>
      <c r="G180" s="48"/>
      <c r="H180" s="48"/>
      <c r="I180" s="49"/>
      <c r="J180" s="49"/>
      <c r="K180" s="49"/>
      <c r="L180" s="49"/>
      <c r="N180" s="47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</row>
    <row r="181" spans="2:50" ht="12.75">
      <c r="B181" s="47"/>
      <c r="C181" s="47"/>
      <c r="D181" s="47"/>
      <c r="E181" s="47"/>
      <c r="F181" s="48"/>
      <c r="G181" s="48"/>
      <c r="H181" s="48"/>
      <c r="I181" s="49"/>
      <c r="J181" s="49"/>
      <c r="K181" s="49"/>
      <c r="L181" s="49"/>
      <c r="N181" s="47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</row>
    <row r="182" spans="2:50" ht="12.75">
      <c r="B182" s="47"/>
      <c r="C182" s="47"/>
      <c r="D182" s="47"/>
      <c r="E182" s="47"/>
      <c r="F182" s="48"/>
      <c r="G182" s="48"/>
      <c r="H182" s="48"/>
      <c r="I182" s="49"/>
      <c r="J182" s="49"/>
      <c r="K182" s="49"/>
      <c r="L182" s="49"/>
      <c r="N182" s="47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</row>
    <row r="183" spans="2:50" ht="12.75">
      <c r="B183" s="47"/>
      <c r="C183" s="47"/>
      <c r="D183" s="47"/>
      <c r="E183" s="47"/>
      <c r="F183" s="48"/>
      <c r="G183" s="48"/>
      <c r="H183" s="48"/>
      <c r="I183" s="49"/>
      <c r="J183" s="49"/>
      <c r="K183" s="49"/>
      <c r="L183" s="49"/>
      <c r="N183" s="47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</row>
    <row r="184" spans="2:50" ht="12.75">
      <c r="B184" s="47"/>
      <c r="C184" s="47"/>
      <c r="D184" s="47"/>
      <c r="E184" s="47"/>
      <c r="F184" s="48"/>
      <c r="G184" s="48"/>
      <c r="H184" s="48"/>
      <c r="I184" s="49"/>
      <c r="J184" s="49"/>
      <c r="K184" s="49"/>
      <c r="L184" s="49"/>
      <c r="N184" s="47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</row>
    <row r="185" spans="2:50" ht="12.75">
      <c r="B185" s="47"/>
      <c r="C185" s="47"/>
      <c r="D185" s="47"/>
      <c r="E185" s="47"/>
      <c r="F185" s="48"/>
      <c r="G185" s="48"/>
      <c r="H185" s="48"/>
      <c r="I185" s="49"/>
      <c r="J185" s="49"/>
      <c r="K185" s="49"/>
      <c r="L185" s="49"/>
      <c r="N185" s="47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</row>
    <row r="186" spans="2:50" ht="12.75">
      <c r="B186" s="47"/>
      <c r="C186" s="47"/>
      <c r="D186" s="47"/>
      <c r="E186" s="47"/>
      <c r="F186" s="48"/>
      <c r="G186" s="48"/>
      <c r="H186" s="48"/>
      <c r="I186" s="49"/>
      <c r="J186" s="49"/>
      <c r="K186" s="49"/>
      <c r="L186" s="49"/>
      <c r="N186" s="47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</row>
    <row r="187" spans="2:50" ht="12.75">
      <c r="B187" s="47"/>
      <c r="C187" s="47"/>
      <c r="D187" s="47"/>
      <c r="E187" s="47"/>
      <c r="F187" s="48"/>
      <c r="G187" s="48"/>
      <c r="H187" s="48"/>
      <c r="I187" s="49"/>
      <c r="J187" s="49"/>
      <c r="K187" s="49"/>
      <c r="L187" s="49"/>
      <c r="N187" s="47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</row>
    <row r="188" spans="2:50" ht="12.75">
      <c r="B188" s="47"/>
      <c r="C188" s="47"/>
      <c r="D188" s="47"/>
      <c r="E188" s="47"/>
      <c r="F188" s="48"/>
      <c r="G188" s="48"/>
      <c r="H188" s="48"/>
      <c r="I188" s="49"/>
      <c r="J188" s="49"/>
      <c r="K188" s="49"/>
      <c r="L188" s="49"/>
      <c r="N188" s="47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</row>
    <row r="189" spans="2:50" ht="12.75">
      <c r="B189" s="47"/>
      <c r="C189" s="47"/>
      <c r="D189" s="47"/>
      <c r="E189" s="47"/>
      <c r="F189" s="48"/>
      <c r="G189" s="48"/>
      <c r="H189" s="48"/>
      <c r="I189" s="49"/>
      <c r="J189" s="49"/>
      <c r="K189" s="49"/>
      <c r="L189" s="49"/>
      <c r="N189" s="47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</row>
    <row r="190" spans="2:50" ht="12.75">
      <c r="B190" s="47"/>
      <c r="C190" s="47"/>
      <c r="D190" s="47"/>
      <c r="E190" s="47"/>
      <c r="F190" s="48"/>
      <c r="G190" s="48"/>
      <c r="H190" s="48"/>
      <c r="I190" s="49"/>
      <c r="J190" s="49"/>
      <c r="K190" s="49"/>
      <c r="L190" s="49"/>
      <c r="N190" s="47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</row>
    <row r="191" spans="2:50" ht="12.75">
      <c r="B191" s="47"/>
      <c r="C191" s="47"/>
      <c r="D191" s="47"/>
      <c r="E191" s="47"/>
      <c r="F191" s="48"/>
      <c r="G191" s="48"/>
      <c r="H191" s="48"/>
      <c r="I191" s="49"/>
      <c r="J191" s="49"/>
      <c r="K191" s="49"/>
      <c r="L191" s="49"/>
      <c r="N191" s="47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</row>
    <row r="192" spans="2:50" ht="12.75">
      <c r="B192" s="47"/>
      <c r="C192" s="47"/>
      <c r="D192" s="47"/>
      <c r="E192" s="47"/>
      <c r="F192" s="48"/>
      <c r="G192" s="48"/>
      <c r="H192" s="48"/>
      <c r="I192" s="49"/>
      <c r="J192" s="49"/>
      <c r="K192" s="49"/>
      <c r="L192" s="49"/>
      <c r="N192" s="47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</row>
    <row r="193" spans="2:50" ht="12.75">
      <c r="B193" s="47"/>
      <c r="C193" s="47"/>
      <c r="D193" s="47"/>
      <c r="E193" s="47"/>
      <c r="F193" s="48"/>
      <c r="G193" s="48"/>
      <c r="H193" s="48"/>
      <c r="I193" s="49"/>
      <c r="J193" s="49"/>
      <c r="K193" s="49"/>
      <c r="L193" s="49"/>
      <c r="N193" s="47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</row>
    <row r="194" spans="2:50" ht="12.75">
      <c r="B194" s="47"/>
      <c r="C194" s="47"/>
      <c r="D194" s="47"/>
      <c r="E194" s="47"/>
      <c r="F194" s="48"/>
      <c r="G194" s="48"/>
      <c r="H194" s="48"/>
      <c r="I194" s="49"/>
      <c r="J194" s="49"/>
      <c r="K194" s="49"/>
      <c r="L194" s="49"/>
      <c r="N194" s="47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</row>
    <row r="195" spans="2:50" ht="12.75">
      <c r="B195" s="47"/>
      <c r="C195" s="47"/>
      <c r="D195" s="47"/>
      <c r="E195" s="47"/>
      <c r="F195" s="48"/>
      <c r="G195" s="48"/>
      <c r="H195" s="48"/>
      <c r="I195" s="49"/>
      <c r="J195" s="49"/>
      <c r="K195" s="49"/>
      <c r="L195" s="49"/>
      <c r="N195" s="47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</row>
    <row r="196" spans="2:50" ht="12.75">
      <c r="B196" s="47"/>
      <c r="C196" s="47"/>
      <c r="D196" s="47"/>
      <c r="E196" s="47"/>
      <c r="F196" s="48"/>
      <c r="G196" s="48"/>
      <c r="H196" s="48"/>
      <c r="I196" s="49"/>
      <c r="J196" s="49"/>
      <c r="K196" s="49"/>
      <c r="L196" s="49"/>
      <c r="N196" s="47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</row>
    <row r="197" spans="2:50" ht="12.75">
      <c r="B197" s="47"/>
      <c r="C197" s="47"/>
      <c r="D197" s="47"/>
      <c r="E197" s="47"/>
      <c r="F197" s="48"/>
      <c r="G197" s="48"/>
      <c r="H197" s="48"/>
      <c r="I197" s="49"/>
      <c r="J197" s="49"/>
      <c r="K197" s="49"/>
      <c r="L197" s="49"/>
      <c r="N197" s="47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</row>
    <row r="198" spans="2:50" ht="12.75">
      <c r="B198" s="47"/>
      <c r="C198" s="47"/>
      <c r="D198" s="47"/>
      <c r="E198" s="47"/>
      <c r="F198" s="48"/>
      <c r="G198" s="48"/>
      <c r="H198" s="48"/>
      <c r="I198" s="49"/>
      <c r="J198" s="49"/>
      <c r="K198" s="49"/>
      <c r="L198" s="49"/>
      <c r="N198" s="47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</row>
    <row r="199" spans="2:50" ht="12.75">
      <c r="B199" s="47"/>
      <c r="C199" s="47"/>
      <c r="D199" s="47"/>
      <c r="E199" s="47"/>
      <c r="F199" s="48"/>
      <c r="G199" s="48"/>
      <c r="H199" s="48"/>
      <c r="I199" s="49"/>
      <c r="J199" s="49"/>
      <c r="K199" s="49"/>
      <c r="L199" s="49"/>
      <c r="N199" s="47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</row>
    <row r="200" spans="2:50" ht="12.75">
      <c r="B200" s="47"/>
      <c r="C200" s="47"/>
      <c r="D200" s="47"/>
      <c r="E200" s="47"/>
      <c r="F200" s="48"/>
      <c r="G200" s="48"/>
      <c r="H200" s="48"/>
      <c r="I200" s="49"/>
      <c r="J200" s="49"/>
      <c r="K200" s="49"/>
      <c r="L200" s="49"/>
      <c r="N200" s="47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</row>
    <row r="201" spans="2:50" ht="12.75">
      <c r="B201" s="47"/>
      <c r="C201" s="47"/>
      <c r="D201" s="47"/>
      <c r="E201" s="47"/>
      <c r="F201" s="48"/>
      <c r="G201" s="48"/>
      <c r="H201" s="48"/>
      <c r="I201" s="49"/>
      <c r="J201" s="49"/>
      <c r="K201" s="49"/>
      <c r="L201" s="49"/>
      <c r="N201" s="47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</row>
    <row r="202" spans="2:50" ht="12.75">
      <c r="B202" s="47"/>
      <c r="C202" s="47"/>
      <c r="D202" s="47"/>
      <c r="E202" s="47"/>
      <c r="F202" s="48"/>
      <c r="G202" s="48"/>
      <c r="H202" s="48"/>
      <c r="I202" s="49"/>
      <c r="J202" s="49"/>
      <c r="K202" s="49"/>
      <c r="L202" s="49"/>
      <c r="N202" s="47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</row>
    <row r="203" spans="2:50" ht="12.75">
      <c r="B203" s="47"/>
      <c r="C203" s="47"/>
      <c r="D203" s="47"/>
      <c r="E203" s="47"/>
      <c r="F203" s="48"/>
      <c r="G203" s="48"/>
      <c r="H203" s="48"/>
      <c r="I203" s="49"/>
      <c r="J203" s="49"/>
      <c r="K203" s="49"/>
      <c r="L203" s="49"/>
      <c r="N203" s="47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</row>
  </sheetData>
  <sheetProtection/>
  <mergeCells count="2">
    <mergeCell ref="A2:D2"/>
    <mergeCell ref="N2: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8515625" style="0" bestFit="1" customWidth="1"/>
    <col min="3" max="3" width="4.8515625" style="0" bestFit="1" customWidth="1"/>
    <col min="4" max="4" width="16.421875" style="0" bestFit="1" customWidth="1"/>
    <col min="5" max="5" width="17.8515625" style="0" bestFit="1" customWidth="1"/>
    <col min="7" max="7" width="5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Botting</dc:creator>
  <cp:keywords/>
  <dc:description/>
  <cp:lastModifiedBy>FNSS</cp:lastModifiedBy>
  <cp:lastPrinted>2016-02-29T19:51:50Z</cp:lastPrinted>
  <dcterms:created xsi:type="dcterms:W3CDTF">2014-04-07T12:55:15Z</dcterms:created>
  <dcterms:modified xsi:type="dcterms:W3CDTF">2016-04-17T12:44:32Z</dcterms:modified>
  <cp:category/>
  <cp:version/>
  <cp:contentType/>
  <cp:contentStatus/>
</cp:coreProperties>
</file>