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1125" windowWidth="12255" windowHeight="4380" tabRatio="477" activeTab="1"/>
  </bookViews>
  <sheets>
    <sheet name="TQ Event Details" sheetId="1" r:id="rId1"/>
    <sheet name="TQ Entries &amp; Scores" sheetId="2" r:id="rId2"/>
    <sheet name="member_list" sheetId="3" r:id="rId3"/>
  </sheets>
  <definedNames>
    <definedName name="Categories">'TQ Event Details'!$P$5:$P$18</definedName>
    <definedName name="_xlnm.Print_Area" localSheetId="1">'TQ Entries &amp; Scores'!$B$1:$BF$63</definedName>
    <definedName name="_xlnm.Print_Titles" localSheetId="1">'TQ Entries &amp; Scores'!$1:$6</definedName>
  </definedNames>
  <calcPr fullCalcOnLoad="1"/>
</workbook>
</file>

<file path=xl/sharedStrings.xml><?xml version="1.0" encoding="utf-8"?>
<sst xmlns="http://schemas.openxmlformats.org/spreadsheetml/2006/main" count="415" uniqueCount="99">
  <si>
    <t>Name of Event</t>
  </si>
  <si>
    <t>Control Point Values</t>
  </si>
  <si>
    <t>Lateness</t>
  </si>
  <si>
    <t>No.</t>
  </si>
  <si>
    <t>Value</t>
  </si>
  <si>
    <t>Min</t>
  </si>
  <si>
    <t>Cum.</t>
  </si>
  <si>
    <t>Date</t>
  </si>
  <si>
    <t>Gross</t>
  </si>
  <si>
    <t>Penalty</t>
  </si>
  <si>
    <t>Final</t>
  </si>
  <si>
    <t>Score</t>
  </si>
  <si>
    <t>Control Number</t>
  </si>
  <si>
    <t>TIME</t>
  </si>
  <si>
    <t>Allowed</t>
  </si>
  <si>
    <t>Team</t>
  </si>
  <si>
    <t>Cat</t>
  </si>
  <si>
    <t>Control Value</t>
  </si>
  <si>
    <t>Finish</t>
  </si>
  <si>
    <t>Start</t>
  </si>
  <si>
    <t>Elapsed</t>
  </si>
  <si>
    <t>MAX</t>
  </si>
  <si>
    <t>up to</t>
  </si>
  <si>
    <t>gory</t>
  </si>
  <si>
    <t>Name 1</t>
  </si>
  <si>
    <t>Name 2</t>
  </si>
  <si>
    <t>hour</t>
  </si>
  <si>
    <t>min</t>
  </si>
  <si>
    <t>SOLO</t>
  </si>
  <si>
    <t>TEAM</t>
  </si>
  <si>
    <t>No of Visits:</t>
  </si>
  <si>
    <t>Event Duration</t>
  </si>
  <si>
    <t>hours</t>
  </si>
  <si>
    <t>mins</t>
  </si>
  <si>
    <t>All points lost after</t>
  </si>
  <si>
    <t>Event Categories</t>
  </si>
  <si>
    <t>M&lt;50</t>
  </si>
  <si>
    <t>No. 1</t>
  </si>
  <si>
    <t>No.2</t>
  </si>
  <si>
    <t>Cannock Spring Chase 2014</t>
  </si>
  <si>
    <t>BMBO</t>
  </si>
  <si>
    <t>Y18</t>
  </si>
  <si>
    <t>M21</t>
  </si>
  <si>
    <t>M40</t>
  </si>
  <si>
    <t>M50</t>
  </si>
  <si>
    <t>M60</t>
  </si>
  <si>
    <t>W21</t>
  </si>
  <si>
    <t>W40</t>
  </si>
  <si>
    <t>W50</t>
  </si>
  <si>
    <t>W60</t>
  </si>
  <si>
    <t>X21</t>
  </si>
  <si>
    <t>X40</t>
  </si>
  <si>
    <t>X50</t>
  </si>
  <si>
    <t>X60</t>
  </si>
  <si>
    <t>Tim Wightman</t>
  </si>
  <si>
    <t>Anthony Bowmer</t>
  </si>
  <si>
    <t>Dan Bunker</t>
  </si>
  <si>
    <t>Philip Upton</t>
  </si>
  <si>
    <t>Martin Bevan</t>
  </si>
  <si>
    <t>Mark Sherwood</t>
  </si>
  <si>
    <t>Elizabeth Clayton</t>
  </si>
  <si>
    <t>Phil Botting</t>
  </si>
  <si>
    <t>Ifor Powell</t>
  </si>
  <si>
    <t>Tony McCann</t>
  </si>
  <si>
    <t>James Whitford</t>
  </si>
  <si>
    <t>Simon Orme</t>
  </si>
  <si>
    <t>Philip Lewis</t>
  </si>
  <si>
    <t>Sheila Pearce</t>
  </si>
  <si>
    <t>Dennis Jaques</t>
  </si>
  <si>
    <t>Simon Groves</t>
  </si>
  <si>
    <t>Paul French</t>
  </si>
  <si>
    <t>Westley Purcell</t>
  </si>
  <si>
    <t>Andy Hilder</t>
  </si>
  <si>
    <t>Kathy Walker</t>
  </si>
  <si>
    <t>Helen Andrews</t>
  </si>
  <si>
    <t>Anna Reed</t>
  </si>
  <si>
    <t>Jeff Mew</t>
  </si>
  <si>
    <t>Lisa Welbourn</t>
  </si>
  <si>
    <t>Bryan Elson</t>
  </si>
  <si>
    <t>Alan Shergold</t>
  </si>
  <si>
    <t>Clive Richardson</t>
  </si>
  <si>
    <t>Neil Holman</t>
  </si>
  <si>
    <t>Michael Lole</t>
  </si>
  <si>
    <t>Killian Lomas</t>
  </si>
  <si>
    <t>Graham Phillips</t>
  </si>
  <si>
    <t>Darren Tipper</t>
  </si>
  <si>
    <t>Stephen Osborn</t>
  </si>
  <si>
    <t>Alexander Woolridge Smith</t>
  </si>
  <si>
    <t>Ian Stamp</t>
  </si>
  <si>
    <t>Clare Stamp</t>
  </si>
  <si>
    <t>Tony Styles</t>
  </si>
  <si>
    <t>Phil Green</t>
  </si>
  <si>
    <t>Ladislav Movlis</t>
  </si>
  <si>
    <t>H Neville G Robinson</t>
  </si>
  <si>
    <t>Jerome Tyson</t>
  </si>
  <si>
    <t>Sion James</t>
  </si>
  <si>
    <t>Neil Hudson</t>
  </si>
  <si>
    <t>Emily Garside DNS</t>
  </si>
  <si>
    <t>Geoff Wyatt DNS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</si>
</sst>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[Red]\(0\)"/>
    <numFmt numFmtId="173" formatCode="_(* #,##0.000_);_(* \(#,##0.000\);_(* &quot;-&quot;??_);_(@_)"/>
    <numFmt numFmtId="174" formatCode="_(* #,##0.0000_);_(* \(#,##0.0000\);_(* &quot;-&quot;??_);_(@_)"/>
    <numFmt numFmtId="175" formatCode="0.0000_);[Red]\(0.0000\)"/>
    <numFmt numFmtId="176" formatCode="_(* #,##0.0_);_(* \(#,##0.0\);_(* &quot;-&quot;??_);_(@_)"/>
    <numFmt numFmtId="177" formatCode="_(* #,##0_);_(* \(#,##0\);_(* &quot;-&quot;??_);_(@_)"/>
    <numFmt numFmtId="178" formatCode="0.000_);[Red]\(0.000\)"/>
    <numFmt numFmtId="179" formatCode="0.00_);[Red]\(0.00\)"/>
    <numFmt numFmtId="180" formatCode="0.0_);[Red]\(0.0\)"/>
    <numFmt numFmtId="181" formatCode="0.0"/>
    <numFmt numFmtId="182" formatCode="0.0%"/>
    <numFmt numFmtId="183" formatCode="0_);\(0\)"/>
    <numFmt numFmtId="184" formatCode="#,##0.0_);[Red]\(#,##0.0\)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1"/>
      <color indexed="53"/>
      <name val="Comic Sans MS"/>
      <family val="4"/>
    </font>
    <font>
      <u val="single"/>
      <sz val="11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b/>
      <sz val="14"/>
      <color indexed="14"/>
      <name val="Comic Sans MS"/>
      <family val="4"/>
    </font>
    <font>
      <sz val="12"/>
      <color indexed="14"/>
      <name val="Comic Sans MS"/>
      <family val="4"/>
    </font>
    <font>
      <sz val="11"/>
      <color indexed="14"/>
      <name val="Comic Sans MS"/>
      <family val="4"/>
    </font>
    <font>
      <sz val="12"/>
      <name val="Arial"/>
      <family val="2"/>
    </font>
    <font>
      <b/>
      <sz val="14"/>
      <color indexed="9"/>
      <name val="Comic Sans MS"/>
      <family val="4"/>
    </font>
    <font>
      <sz val="11"/>
      <color indexed="27"/>
      <name val="Comic Sans MS"/>
      <family val="4"/>
    </font>
    <font>
      <b/>
      <sz val="12"/>
      <color indexed="14"/>
      <name val="Comic Sans MS"/>
      <family val="4"/>
    </font>
    <font>
      <b/>
      <sz val="11"/>
      <color indexed="14"/>
      <name val="Comic Sans MS"/>
      <family val="4"/>
    </font>
    <font>
      <b/>
      <sz val="10"/>
      <color indexed="10"/>
      <name val="Arial"/>
      <family val="2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1"/>
      <name val="Arial"/>
      <family val="0"/>
    </font>
    <font>
      <u val="single"/>
      <sz val="11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>
        <color indexed="45"/>
      </left>
      <right style="dashed">
        <color indexed="45"/>
      </right>
      <top style="dashed">
        <color indexed="45"/>
      </top>
      <bottom style="dashed">
        <color indexed="4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ashed">
        <color indexed="45"/>
      </right>
      <top style="dashed">
        <color indexed="45"/>
      </top>
      <bottom style="dashed">
        <color indexed="4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175" fontId="0" fillId="33" borderId="0" xfId="42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5" fontId="0" fillId="0" borderId="0" xfId="42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75" fontId="9" fillId="0" borderId="0" xfId="42" applyNumberFormat="1" applyFont="1" applyAlignment="1" applyProtection="1">
      <alignment/>
      <protection/>
    </xf>
    <xf numFmtId="0" fontId="9" fillId="0" borderId="10" xfId="0" applyFont="1" applyBorder="1" applyAlignment="1">
      <alignment horizontal="center"/>
    </xf>
    <xf numFmtId="0" fontId="16" fillId="34" borderId="11" xfId="0" applyFont="1" applyFill="1" applyBorder="1" applyAlignment="1">
      <alignment horizontal="center" vertical="center"/>
    </xf>
    <xf numFmtId="15" fontId="16" fillId="34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7" fillId="34" borderId="19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6" fillId="35" borderId="11" xfId="0" applyFont="1" applyFill="1" applyBorder="1" applyAlignment="1">
      <alignment horizontal="center" vertical="center"/>
    </xf>
    <xf numFmtId="0" fontId="12" fillId="35" borderId="23" xfId="0" applyFont="1" applyFill="1" applyBorder="1" applyAlignment="1" applyProtection="1">
      <alignment horizontal="centerContinuous" vertical="center" wrapText="1"/>
      <protection/>
    </xf>
    <xf numFmtId="0" fontId="13" fillId="0" borderId="0" xfId="0" applyFont="1" applyFill="1" applyBorder="1" applyAlignment="1" applyProtection="1">
      <alignment horizontal="centerContinuous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/>
    </xf>
    <xf numFmtId="172" fontId="3" fillId="35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0" fillId="35" borderId="24" xfId="0" applyFill="1" applyBorder="1" applyAlignment="1" applyProtection="1">
      <alignment horizontal="center"/>
      <protection/>
    </xf>
    <xf numFmtId="15" fontId="15" fillId="0" borderId="0" xfId="0" applyNumberFormat="1" applyFont="1" applyFill="1" applyBorder="1" applyAlignment="1" applyProtection="1">
      <alignment horizontal="center" vertical="center"/>
      <protection/>
    </xf>
    <xf numFmtId="0" fontId="1" fillId="35" borderId="14" xfId="0" applyFont="1" applyFill="1" applyBorder="1" applyAlignment="1" applyProtection="1">
      <alignment horizontal="centerContinuous"/>
      <protection/>
    </xf>
    <xf numFmtId="0" fontId="1" fillId="35" borderId="15" xfId="0" applyFont="1" applyFill="1" applyBorder="1" applyAlignment="1" applyProtection="1">
      <alignment horizontal="centerContinuous"/>
      <protection/>
    </xf>
    <xf numFmtId="0" fontId="1" fillId="35" borderId="16" xfId="0" applyFont="1" applyFill="1" applyBorder="1" applyAlignment="1" applyProtection="1">
      <alignment horizontal="centerContinuous"/>
      <protection/>
    </xf>
    <xf numFmtId="0" fontId="1" fillId="35" borderId="23" xfId="0" applyFont="1" applyFill="1" applyBorder="1" applyAlignment="1" applyProtection="1">
      <alignment horizontal="centerContinuous"/>
      <protection/>
    </xf>
    <xf numFmtId="0" fontId="1" fillId="35" borderId="25" xfId="0" applyFont="1" applyFill="1" applyBorder="1" applyAlignment="1" applyProtection="1">
      <alignment horizontal="centerContinuous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" fillId="36" borderId="20" xfId="0" applyFont="1" applyFill="1" applyBorder="1" applyAlignment="1" applyProtection="1">
      <alignment horizontal="center"/>
      <protection/>
    </xf>
    <xf numFmtId="0" fontId="6" fillId="36" borderId="27" xfId="0" applyFont="1" applyFill="1" applyBorder="1" applyAlignment="1" applyProtection="1">
      <alignment horizontal="center"/>
      <protection/>
    </xf>
    <xf numFmtId="0" fontId="6" fillId="36" borderId="21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9" fillId="35" borderId="26" xfId="0" applyFont="1" applyFill="1" applyBorder="1" applyAlignment="1" applyProtection="1">
      <alignment horizontal="center"/>
      <protection/>
    </xf>
    <xf numFmtId="0" fontId="9" fillId="35" borderId="26" xfId="0" applyFont="1" applyFill="1" applyBorder="1" applyAlignment="1" applyProtection="1">
      <alignment/>
      <protection/>
    </xf>
    <xf numFmtId="0" fontId="9" fillId="35" borderId="24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11" fillId="35" borderId="29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/>
    </xf>
    <xf numFmtId="0" fontId="5" fillId="37" borderId="30" xfId="0" applyFont="1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top"/>
      <protection/>
    </xf>
    <xf numFmtId="183" fontId="9" fillId="36" borderId="0" xfId="0" applyNumberFormat="1" applyFont="1" applyFill="1" applyAlignment="1" applyProtection="1">
      <alignment horizontal="center"/>
      <protection/>
    </xf>
    <xf numFmtId="0" fontId="10" fillId="34" borderId="3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172" fontId="9" fillId="0" borderId="0" xfId="0" applyNumberFormat="1" applyFont="1" applyAlignment="1" applyProtection="1">
      <alignment horizontal="center"/>
      <protection/>
    </xf>
    <xf numFmtId="172" fontId="9" fillId="0" borderId="0" xfId="42" applyNumberFormat="1" applyFont="1" applyAlignment="1" applyProtection="1">
      <alignment horizontal="center"/>
      <protection/>
    </xf>
    <xf numFmtId="0" fontId="9" fillId="38" borderId="0" xfId="0" applyFont="1" applyFill="1" applyAlignment="1" applyProtection="1">
      <alignment horizontal="center" vertical="top"/>
      <protection/>
    </xf>
    <xf numFmtId="183" fontId="9" fillId="33" borderId="0" xfId="0" applyNumberFormat="1" applyFont="1" applyFill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/>
      <protection/>
    </xf>
    <xf numFmtId="0" fontId="10" fillId="33" borderId="33" xfId="0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172" fontId="9" fillId="33" borderId="0" xfId="0" applyNumberFormat="1" applyFont="1" applyFill="1" applyAlignment="1" applyProtection="1">
      <alignment horizontal="center"/>
      <protection/>
    </xf>
    <xf numFmtId="172" fontId="9" fillId="33" borderId="0" xfId="42" applyNumberFormat="1" applyFont="1" applyFill="1" applyAlignment="1" applyProtection="1">
      <alignment horizontal="center"/>
      <protection/>
    </xf>
    <xf numFmtId="0" fontId="9" fillId="38" borderId="0" xfId="0" applyFont="1" applyFill="1" applyAlignment="1" applyProtection="1">
      <alignment/>
      <protection/>
    </xf>
    <xf numFmtId="183" fontId="4" fillId="0" borderId="0" xfId="0" applyNumberFormat="1" applyFont="1" applyAlignment="1" applyProtection="1">
      <alignment horizontal="center"/>
      <protection/>
    </xf>
    <xf numFmtId="172" fontId="20" fillId="39" borderId="0" xfId="0" applyNumberFormat="1" applyFont="1" applyFill="1" applyAlignment="1" applyProtection="1">
      <alignment horizontal="center"/>
      <protection/>
    </xf>
    <xf numFmtId="172" fontId="9" fillId="0" borderId="0" xfId="0" applyNumberFormat="1" applyFont="1" applyFill="1" applyAlignment="1" applyProtection="1">
      <alignment horizontal="center"/>
      <protection/>
    </xf>
    <xf numFmtId="0" fontId="0" fillId="40" borderId="10" xfId="0" applyFont="1" applyFill="1" applyBorder="1" applyAlignment="1" applyProtection="1">
      <alignment horizontal="center"/>
      <protection/>
    </xf>
    <xf numFmtId="0" fontId="9" fillId="0" borderId="34" xfId="0" applyFont="1" applyBorder="1" applyAlignment="1">
      <alignment horizontal="center"/>
    </xf>
    <xf numFmtId="0" fontId="22" fillId="34" borderId="35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36" xfId="0" applyFont="1" applyFill="1" applyBorder="1" applyAlignment="1" applyProtection="1">
      <alignment horizontal="center"/>
      <protection/>
    </xf>
    <xf numFmtId="0" fontId="10" fillId="34" borderId="37" xfId="0" applyFont="1" applyFill="1" applyBorder="1" applyAlignment="1" applyProtection="1">
      <alignment horizontal="center"/>
      <protection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Alignment="1" applyProtection="1">
      <alignment/>
      <protection/>
    </xf>
    <xf numFmtId="0" fontId="26" fillId="36" borderId="40" xfId="0" applyFont="1" applyFill="1" applyBorder="1" applyAlignment="1">
      <alignment/>
    </xf>
    <xf numFmtId="0" fontId="9" fillId="0" borderId="41" xfId="0" applyFont="1" applyBorder="1" applyAlignment="1">
      <alignment horizontal="center"/>
    </xf>
    <xf numFmtId="0" fontId="17" fillId="34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7" fillId="34" borderId="44" xfId="0" applyFont="1" applyFill="1" applyBorder="1" applyAlignment="1">
      <alignment horizontal="center"/>
    </xf>
    <xf numFmtId="0" fontId="27" fillId="35" borderId="26" xfId="0" applyFont="1" applyFill="1" applyBorder="1" applyAlignment="1" applyProtection="1">
      <alignment horizontal="center" wrapText="1"/>
      <protection/>
    </xf>
    <xf numFmtId="0" fontId="26" fillId="35" borderId="26" xfId="0" applyFont="1" applyFill="1" applyBorder="1" applyAlignment="1" applyProtection="1">
      <alignment horizontal="center"/>
      <protection/>
    </xf>
    <xf numFmtId="0" fontId="26" fillId="35" borderId="24" xfId="0" applyFont="1" applyFill="1" applyBorder="1" applyAlignment="1" applyProtection="1">
      <alignment horizontal="center"/>
      <protection/>
    </xf>
    <xf numFmtId="0" fontId="27" fillId="35" borderId="29" xfId="0" applyFont="1" applyFill="1" applyBorder="1" applyAlignment="1" applyProtection="1">
      <alignment horizontal="center"/>
      <protection/>
    </xf>
    <xf numFmtId="0" fontId="26" fillId="36" borderId="40" xfId="0" applyFont="1" applyFill="1" applyBorder="1" applyAlignment="1">
      <alignment horizontal="center"/>
    </xf>
    <xf numFmtId="0" fontId="26" fillId="36" borderId="26" xfId="0" applyFont="1" applyFill="1" applyBorder="1" applyAlignment="1" applyProtection="1">
      <alignment horizontal="center"/>
      <protection/>
    </xf>
    <xf numFmtId="0" fontId="26" fillId="36" borderId="26" xfId="0" applyFont="1" applyFill="1" applyBorder="1" applyAlignment="1">
      <alignment horizontal="center"/>
    </xf>
    <xf numFmtId="0" fontId="26" fillId="36" borderId="40" xfId="0" applyFont="1" applyFill="1" applyBorder="1" applyAlignment="1" applyProtection="1">
      <alignment horizontal="center"/>
      <protection/>
    </xf>
    <xf numFmtId="0" fontId="26" fillId="33" borderId="26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9" fillId="36" borderId="40" xfId="0" applyFont="1" applyFill="1" applyBorder="1" applyAlignment="1">
      <alignment horizontal="center"/>
    </xf>
    <xf numFmtId="0" fontId="29" fillId="36" borderId="26" xfId="0" applyFont="1" applyFill="1" applyBorder="1" applyAlignment="1">
      <alignment horizontal="center"/>
    </xf>
    <xf numFmtId="0" fontId="26" fillId="0" borderId="0" xfId="57">
      <alignment/>
      <protection/>
    </xf>
    <xf numFmtId="14" fontId="26" fillId="0" borderId="0" xfId="57" applyNumberFormat="1">
      <alignment/>
      <protection/>
    </xf>
    <xf numFmtId="0" fontId="26" fillId="36" borderId="4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1" fillId="35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21" fillId="35" borderId="47" xfId="0" applyFont="1" applyFill="1" applyBorder="1" applyAlignment="1">
      <alignment horizontal="center" vertical="center" wrapText="1"/>
    </xf>
    <xf numFmtId="0" fontId="21" fillId="35" borderId="34" xfId="0" applyFont="1" applyFill="1" applyBorder="1" applyAlignment="1">
      <alignment horizontal="center" vertical="center" wrapText="1"/>
    </xf>
    <xf numFmtId="0" fontId="21" fillId="35" borderId="4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mber_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2</xdr:row>
      <xdr:rowOff>38100</xdr:rowOff>
    </xdr:from>
    <xdr:to>
      <xdr:col>6</xdr:col>
      <xdr:colOff>1295400</xdr:colOff>
      <xdr:row>3</xdr:row>
      <xdr:rowOff>123825</xdr:rowOff>
    </xdr:to>
    <xdr:pic>
      <xdr:nvPicPr>
        <xdr:cNvPr id="1" name="cmdEx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6197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R45"/>
  <sheetViews>
    <sheetView zoomScalePageLayoutView="0" workbookViewId="0" topLeftCell="E1">
      <selection activeCell="O1" sqref="O1"/>
    </sheetView>
  </sheetViews>
  <sheetFormatPr defaultColWidth="9.140625" defaultRowHeight="12.75"/>
  <cols>
    <col min="1" max="1" width="4.421875" style="6" customWidth="1"/>
    <col min="2" max="2" width="24.7109375" style="6" customWidth="1"/>
    <col min="3" max="3" width="3.00390625" style="6" customWidth="1"/>
    <col min="4" max="4" width="52.00390625" style="6" customWidth="1"/>
    <col min="5" max="5" width="4.7109375" style="6" customWidth="1"/>
    <col min="6" max="7" width="12.7109375" style="7" customWidth="1"/>
    <col min="8" max="8" width="4.8515625" style="8" customWidth="1"/>
    <col min="9" max="11" width="9.7109375" style="8" customWidth="1"/>
    <col min="12" max="13" width="7.7109375" style="6" customWidth="1"/>
    <col min="14" max="16384" width="9.140625" style="6" customWidth="1"/>
  </cols>
  <sheetData>
    <row r="1" ht="7.5" customHeight="1" thickBot="1"/>
    <row r="2" spans="2:17" ht="19.5" customHeight="1" thickBot="1">
      <c r="B2" s="29" t="s">
        <v>0</v>
      </c>
      <c r="D2" s="13" t="s">
        <v>39</v>
      </c>
      <c r="F2" s="15" t="s">
        <v>1</v>
      </c>
      <c r="G2" s="16"/>
      <c r="I2" s="17" t="s">
        <v>2</v>
      </c>
      <c r="J2" s="18"/>
      <c r="K2" s="19"/>
      <c r="M2" s="127" t="s">
        <v>31</v>
      </c>
      <c r="N2" s="128"/>
      <c r="P2" s="127" t="s">
        <v>35</v>
      </c>
      <c r="Q2" s="133"/>
    </row>
    <row r="3" spans="6:17" ht="15" customHeight="1" thickBot="1">
      <c r="F3" s="20" t="s">
        <v>3</v>
      </c>
      <c r="G3" s="21" t="s">
        <v>4</v>
      </c>
      <c r="I3" s="20" t="s">
        <v>5</v>
      </c>
      <c r="J3" s="12" t="s">
        <v>4</v>
      </c>
      <c r="K3" s="22" t="s">
        <v>6</v>
      </c>
      <c r="M3" s="129"/>
      <c r="N3" s="130"/>
      <c r="P3" s="134"/>
      <c r="Q3" s="135"/>
    </row>
    <row r="4" spans="2:17" ht="17.25" customHeight="1" thickBot="1">
      <c r="B4" s="29" t="s">
        <v>7</v>
      </c>
      <c r="D4" s="14">
        <v>41704</v>
      </c>
      <c r="F4" s="20">
        <v>1</v>
      </c>
      <c r="G4" s="23">
        <v>40</v>
      </c>
      <c r="I4" s="20">
        <v>0</v>
      </c>
      <c r="J4" s="24">
        <v>0</v>
      </c>
      <c r="K4" s="22">
        <f>+J4</f>
        <v>0</v>
      </c>
      <c r="M4" s="131"/>
      <c r="N4" s="132"/>
      <c r="P4" s="134"/>
      <c r="Q4" s="135"/>
    </row>
    <row r="5" spans="6:16" ht="15" customHeight="1" thickBot="1">
      <c r="F5" s="20">
        <v>2</v>
      </c>
      <c r="G5" s="23">
        <v>10</v>
      </c>
      <c r="I5" s="20">
        <v>1</v>
      </c>
      <c r="J5" s="24">
        <v>-1</v>
      </c>
      <c r="K5" s="22">
        <f>+K4+J5</f>
        <v>-1</v>
      </c>
      <c r="M5" s="93" t="s">
        <v>32</v>
      </c>
      <c r="N5" s="21" t="s">
        <v>33</v>
      </c>
      <c r="P5" s="100" t="s">
        <v>41</v>
      </c>
    </row>
    <row r="6" spans="6:16" ht="15" customHeight="1" thickBot="1">
      <c r="F6" s="20">
        <v>3</v>
      </c>
      <c r="G6" s="23">
        <v>20</v>
      </c>
      <c r="I6" s="20">
        <v>2</v>
      </c>
      <c r="J6" s="24">
        <v>-1</v>
      </c>
      <c r="K6" s="22">
        <f>+K5+J6</f>
        <v>-2</v>
      </c>
      <c r="M6" s="94">
        <v>3</v>
      </c>
      <c r="N6" s="95">
        <v>0</v>
      </c>
      <c r="P6" s="101" t="s">
        <v>42</v>
      </c>
    </row>
    <row r="7" spans="6:16" ht="15" customHeight="1">
      <c r="F7" s="20">
        <v>4</v>
      </c>
      <c r="G7" s="23">
        <v>40</v>
      </c>
      <c r="I7" s="20">
        <v>3</v>
      </c>
      <c r="J7" s="24">
        <v>-1</v>
      </c>
      <c r="K7" s="22">
        <f aca="true" t="shared" si="0" ref="K7:K28">+K6+J7</f>
        <v>-3</v>
      </c>
      <c r="P7" s="101" t="s">
        <v>43</v>
      </c>
    </row>
    <row r="8" spans="6:18" ht="15" customHeight="1">
      <c r="F8" s="20">
        <v>5</v>
      </c>
      <c r="G8" s="23">
        <v>20</v>
      </c>
      <c r="I8" s="20">
        <v>4</v>
      </c>
      <c r="J8" s="24">
        <v>-1</v>
      </c>
      <c r="K8" s="22">
        <f t="shared" si="0"/>
        <v>-4</v>
      </c>
      <c r="P8" s="101" t="s">
        <v>44</v>
      </c>
      <c r="R8" s="126"/>
    </row>
    <row r="9" spans="6:16" ht="15" customHeight="1" thickBot="1">
      <c r="F9" s="20">
        <v>6</v>
      </c>
      <c r="G9" s="23">
        <v>20</v>
      </c>
      <c r="I9" s="20">
        <v>5</v>
      </c>
      <c r="J9" s="24">
        <v>-1</v>
      </c>
      <c r="K9" s="22">
        <f t="shared" si="0"/>
        <v>-5</v>
      </c>
      <c r="P9" s="101" t="s">
        <v>45</v>
      </c>
    </row>
    <row r="10" spans="6:16" ht="15" customHeight="1">
      <c r="F10" s="20">
        <v>7</v>
      </c>
      <c r="G10" s="23">
        <v>20</v>
      </c>
      <c r="I10" s="20">
        <v>6</v>
      </c>
      <c r="J10" s="24">
        <v>-2</v>
      </c>
      <c r="K10" s="22">
        <f t="shared" si="0"/>
        <v>-7</v>
      </c>
      <c r="M10" s="127" t="s">
        <v>34</v>
      </c>
      <c r="N10" s="128"/>
      <c r="P10" s="101" t="s">
        <v>46</v>
      </c>
    </row>
    <row r="11" spans="6:16" ht="15" customHeight="1">
      <c r="F11" s="20">
        <v>8</v>
      </c>
      <c r="G11" s="23">
        <v>10</v>
      </c>
      <c r="I11" s="20">
        <v>7</v>
      </c>
      <c r="J11" s="24">
        <v>-2</v>
      </c>
      <c r="K11" s="22">
        <f t="shared" si="0"/>
        <v>-9</v>
      </c>
      <c r="M11" s="129"/>
      <c r="N11" s="130"/>
      <c r="P11" s="101" t="s">
        <v>47</v>
      </c>
    </row>
    <row r="12" spans="6:16" ht="15" customHeight="1" thickBot="1">
      <c r="F12" s="20">
        <v>9</v>
      </c>
      <c r="G12" s="23">
        <v>20</v>
      </c>
      <c r="I12" s="20">
        <v>8</v>
      </c>
      <c r="J12" s="24">
        <v>-2</v>
      </c>
      <c r="K12" s="22">
        <f t="shared" si="0"/>
        <v>-11</v>
      </c>
      <c r="M12" s="131"/>
      <c r="N12" s="132"/>
      <c r="P12" s="101" t="s">
        <v>47</v>
      </c>
    </row>
    <row r="13" spans="6:16" ht="15" customHeight="1" thickBot="1">
      <c r="F13" s="20">
        <v>10</v>
      </c>
      <c r="G13" s="23">
        <v>30</v>
      </c>
      <c r="I13" s="20">
        <v>9</v>
      </c>
      <c r="J13" s="24">
        <v>-2</v>
      </c>
      <c r="K13" s="22">
        <f t="shared" si="0"/>
        <v>-13</v>
      </c>
      <c r="M13" s="93" t="s">
        <v>32</v>
      </c>
      <c r="N13" s="21" t="s">
        <v>33</v>
      </c>
      <c r="P13" s="101" t="s">
        <v>48</v>
      </c>
    </row>
    <row r="14" spans="6:16" ht="15" customHeight="1" thickBot="1">
      <c r="F14" s="20">
        <v>11</v>
      </c>
      <c r="G14" s="23">
        <v>10</v>
      </c>
      <c r="I14" s="20">
        <v>10</v>
      </c>
      <c r="J14" s="24">
        <v>-2</v>
      </c>
      <c r="K14" s="22">
        <f t="shared" si="0"/>
        <v>-15</v>
      </c>
      <c r="M14" s="94">
        <v>0</v>
      </c>
      <c r="N14" s="95">
        <v>31</v>
      </c>
      <c r="P14" s="101" t="s">
        <v>49</v>
      </c>
    </row>
    <row r="15" spans="6:16" ht="15" customHeight="1">
      <c r="F15" s="20">
        <v>12</v>
      </c>
      <c r="G15" s="23">
        <v>20</v>
      </c>
      <c r="I15" s="20">
        <v>11</v>
      </c>
      <c r="J15" s="24">
        <v>-5</v>
      </c>
      <c r="K15" s="22">
        <f t="shared" si="0"/>
        <v>-20</v>
      </c>
      <c r="P15" s="101" t="s">
        <v>50</v>
      </c>
    </row>
    <row r="16" spans="6:16" ht="15" customHeight="1">
      <c r="F16" s="20">
        <v>13</v>
      </c>
      <c r="G16" s="23">
        <v>20</v>
      </c>
      <c r="I16" s="20">
        <v>12</v>
      </c>
      <c r="J16" s="24">
        <v>-5</v>
      </c>
      <c r="K16" s="22">
        <f t="shared" si="0"/>
        <v>-25</v>
      </c>
      <c r="P16" s="101" t="s">
        <v>51</v>
      </c>
    </row>
    <row r="17" spans="6:16" ht="15" customHeight="1">
      <c r="F17" s="20">
        <v>14</v>
      </c>
      <c r="G17" s="23">
        <v>30</v>
      </c>
      <c r="I17" s="20">
        <v>13</v>
      </c>
      <c r="J17" s="24">
        <v>-5</v>
      </c>
      <c r="K17" s="22">
        <f t="shared" si="0"/>
        <v>-30</v>
      </c>
      <c r="P17" s="101" t="s">
        <v>52</v>
      </c>
    </row>
    <row r="18" spans="6:16" ht="15" customHeight="1" thickBot="1">
      <c r="F18" s="20">
        <v>15</v>
      </c>
      <c r="G18" s="23">
        <v>10</v>
      </c>
      <c r="I18" s="20">
        <v>14</v>
      </c>
      <c r="J18" s="24">
        <v>-5</v>
      </c>
      <c r="K18" s="22">
        <f t="shared" si="0"/>
        <v>-35</v>
      </c>
      <c r="P18" s="28" t="s">
        <v>53</v>
      </c>
    </row>
    <row r="19" spans="6:11" ht="15" customHeight="1">
      <c r="F19" s="20">
        <v>16</v>
      </c>
      <c r="G19" s="23">
        <v>30</v>
      </c>
      <c r="I19" s="20">
        <v>15</v>
      </c>
      <c r="J19" s="24">
        <v>-5</v>
      </c>
      <c r="K19" s="22">
        <f t="shared" si="0"/>
        <v>-40</v>
      </c>
    </row>
    <row r="20" spans="6:11" ht="15" customHeight="1">
      <c r="F20" s="20">
        <v>17</v>
      </c>
      <c r="G20" s="23">
        <v>10</v>
      </c>
      <c r="I20" s="20">
        <v>16</v>
      </c>
      <c r="J20" s="24">
        <v>-10</v>
      </c>
      <c r="K20" s="22">
        <f t="shared" si="0"/>
        <v>-50</v>
      </c>
    </row>
    <row r="21" spans="1:11" ht="15" customHeight="1">
      <c r="A21" s="6">
        <v>-1</v>
      </c>
      <c r="F21" s="20">
        <v>18</v>
      </c>
      <c r="G21" s="23">
        <v>20</v>
      </c>
      <c r="I21" s="20">
        <v>17</v>
      </c>
      <c r="J21" s="24">
        <v>-10</v>
      </c>
      <c r="K21" s="22">
        <f t="shared" si="0"/>
        <v>-60</v>
      </c>
    </row>
    <row r="22" spans="6:11" ht="15" customHeight="1">
      <c r="F22" s="20">
        <v>19</v>
      </c>
      <c r="G22" s="23">
        <v>20</v>
      </c>
      <c r="I22" s="20">
        <v>18</v>
      </c>
      <c r="J22" s="24">
        <v>-10</v>
      </c>
      <c r="K22" s="22">
        <f t="shared" si="0"/>
        <v>-70</v>
      </c>
    </row>
    <row r="23" spans="6:11" ht="15" customHeight="1">
      <c r="F23" s="20">
        <v>20</v>
      </c>
      <c r="G23" s="23">
        <v>10</v>
      </c>
      <c r="I23" s="20">
        <v>19</v>
      </c>
      <c r="J23" s="24">
        <v>-10</v>
      </c>
      <c r="K23" s="22">
        <f t="shared" si="0"/>
        <v>-80</v>
      </c>
    </row>
    <row r="24" spans="6:11" ht="15" customHeight="1">
      <c r="F24" s="20">
        <v>21</v>
      </c>
      <c r="G24" s="23">
        <v>50</v>
      </c>
      <c r="I24" s="20">
        <v>20</v>
      </c>
      <c r="J24" s="24">
        <v>-10</v>
      </c>
      <c r="K24" s="22">
        <f t="shared" si="0"/>
        <v>-90</v>
      </c>
    </row>
    <row r="25" spans="6:11" ht="15" customHeight="1">
      <c r="F25" s="20">
        <v>22</v>
      </c>
      <c r="G25" s="23">
        <v>10</v>
      </c>
      <c r="I25" s="20">
        <v>21</v>
      </c>
      <c r="J25" s="24">
        <v>-10</v>
      </c>
      <c r="K25" s="22">
        <f t="shared" si="0"/>
        <v>-100</v>
      </c>
    </row>
    <row r="26" spans="6:11" ht="15" customHeight="1">
      <c r="F26" s="20">
        <v>23</v>
      </c>
      <c r="G26" s="23">
        <v>30</v>
      </c>
      <c r="I26" s="20">
        <v>22</v>
      </c>
      <c r="J26" s="24">
        <v>-10</v>
      </c>
      <c r="K26" s="22">
        <f t="shared" si="0"/>
        <v>-110</v>
      </c>
    </row>
    <row r="27" spans="6:11" ht="15" customHeight="1">
      <c r="F27" s="20">
        <v>24</v>
      </c>
      <c r="G27" s="23">
        <v>20</v>
      </c>
      <c r="I27" s="20">
        <v>23</v>
      </c>
      <c r="J27" s="24">
        <v>-10</v>
      </c>
      <c r="K27" s="22">
        <f t="shared" si="0"/>
        <v>-120</v>
      </c>
    </row>
    <row r="28" spans="6:11" ht="15" customHeight="1">
      <c r="F28" s="20">
        <v>25</v>
      </c>
      <c r="G28" s="23">
        <v>40</v>
      </c>
      <c r="I28" s="20">
        <v>24</v>
      </c>
      <c r="J28" s="24">
        <v>-10</v>
      </c>
      <c r="K28" s="22">
        <f t="shared" si="0"/>
        <v>-130</v>
      </c>
    </row>
    <row r="29" spans="6:11" ht="15" customHeight="1">
      <c r="F29" s="20"/>
      <c r="G29" s="23"/>
      <c r="I29" s="20">
        <v>25</v>
      </c>
      <c r="J29" s="24">
        <v>-10</v>
      </c>
      <c r="K29" s="22">
        <v>-140</v>
      </c>
    </row>
    <row r="30" spans="6:11" ht="15" customHeight="1">
      <c r="F30" s="20"/>
      <c r="G30" s="23"/>
      <c r="I30" s="20">
        <v>26</v>
      </c>
      <c r="J30" s="24">
        <v>-10</v>
      </c>
      <c r="K30" s="22">
        <v>-150</v>
      </c>
    </row>
    <row r="31" spans="6:11" ht="15" customHeight="1">
      <c r="F31" s="20"/>
      <c r="G31" s="23"/>
      <c r="I31" s="20">
        <v>27</v>
      </c>
      <c r="J31" s="24">
        <v>-10</v>
      </c>
      <c r="K31" s="22">
        <v>-160</v>
      </c>
    </row>
    <row r="32" spans="6:11" ht="15" customHeight="1">
      <c r="F32" s="20"/>
      <c r="G32" s="23"/>
      <c r="I32" s="20">
        <v>28</v>
      </c>
      <c r="J32" s="24">
        <v>-10</v>
      </c>
      <c r="K32" s="22">
        <v>-170</v>
      </c>
    </row>
    <row r="33" spans="6:11" ht="15" customHeight="1">
      <c r="F33" s="104"/>
      <c r="G33" s="105"/>
      <c r="I33" s="20">
        <v>29</v>
      </c>
      <c r="J33" s="24">
        <v>-10</v>
      </c>
      <c r="K33" s="22">
        <v>-180</v>
      </c>
    </row>
    <row r="34" spans="6:11" ht="15" customHeight="1" thickBot="1">
      <c r="F34" s="20"/>
      <c r="G34" s="23"/>
      <c r="I34" s="25">
        <v>30</v>
      </c>
      <c r="J34" s="24">
        <v>-10</v>
      </c>
      <c r="K34" s="27">
        <v>-190</v>
      </c>
    </row>
    <row r="35" spans="6:10" ht="15" customHeight="1" thickBot="1">
      <c r="F35" s="20"/>
      <c r="G35" s="23"/>
      <c r="J35" s="28">
        <f>SUM(J5:J34)</f>
        <v>-190</v>
      </c>
    </row>
    <row r="36" spans="6:7" ht="16.5">
      <c r="F36" s="20"/>
      <c r="G36" s="23"/>
    </row>
    <row r="37" spans="6:7" ht="16.5">
      <c r="F37" s="20"/>
      <c r="G37" s="23"/>
    </row>
    <row r="38" spans="6:7" ht="16.5">
      <c r="F38" s="20"/>
      <c r="G38" s="23"/>
    </row>
    <row r="39" spans="6:7" ht="17.25" thickBot="1">
      <c r="F39" s="106"/>
      <c r="G39" s="107"/>
    </row>
    <row r="40" ht="17.25" thickBot="1">
      <c r="G40" s="26">
        <f>SUM(G4:G39)</f>
        <v>560</v>
      </c>
    </row>
    <row r="45" ht="16.5">
      <c r="G45" s="6"/>
    </row>
  </sheetData>
  <sheetProtection/>
  <mergeCells count="3">
    <mergeCell ref="M2:N4"/>
    <mergeCell ref="M10:N12"/>
    <mergeCell ref="P2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N752"/>
  <sheetViews>
    <sheetView tabSelected="1" zoomScale="115" zoomScaleNormal="115" zoomScalePageLayoutView="0" workbookViewId="0" topLeftCell="B1">
      <pane xSplit="5" ySplit="6" topLeftCell="AT20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F25" sqref="BF25"/>
    </sheetView>
  </sheetViews>
  <sheetFormatPr defaultColWidth="9.140625" defaultRowHeight="12.75"/>
  <cols>
    <col min="1" max="1" width="8.7109375" style="4" customWidth="1"/>
    <col min="2" max="2" width="7.57421875" style="72" customWidth="1"/>
    <col min="3" max="3" width="13.57421875" style="119" customWidth="1"/>
    <col min="4" max="4" width="8.00390625" style="119" customWidth="1"/>
    <col min="5" max="5" width="8.57421875" style="119" customWidth="1"/>
    <col min="6" max="6" width="26.140625" style="73" customWidth="1"/>
    <col min="7" max="7" width="20.7109375" style="73" customWidth="1"/>
    <col min="8" max="42" width="4.00390625" style="34" customWidth="1"/>
    <col min="43" max="43" width="4.00390625" style="1" customWidth="1"/>
    <col min="44" max="44" width="1.28515625" style="1" customWidth="1"/>
    <col min="45" max="46" width="6.7109375" style="34" customWidth="1"/>
    <col min="47" max="47" width="2.00390625" style="34" customWidth="1"/>
    <col min="48" max="49" width="6.57421875" style="34" customWidth="1"/>
    <col min="50" max="50" width="2.57421875" style="34" customWidth="1"/>
    <col min="51" max="52" width="6.57421875" style="34" customWidth="1"/>
    <col min="53" max="53" width="1.1484375" style="35" customWidth="1"/>
    <col min="54" max="54" width="8.7109375" style="34" customWidth="1"/>
    <col min="55" max="55" width="0.42578125" style="1" customWidth="1"/>
    <col min="56" max="56" width="8.7109375" style="34" customWidth="1"/>
    <col min="57" max="57" width="0.42578125" style="1" customWidth="1"/>
    <col min="58" max="58" width="8.8515625" style="51" customWidth="1"/>
    <col min="59" max="59" width="4.8515625" style="4" customWidth="1"/>
    <col min="60" max="62" width="1.1484375" style="4" customWidth="1"/>
    <col min="63" max="63" width="1.1484375" style="5" customWidth="1"/>
    <col min="64" max="64" width="1.1484375" style="4" customWidth="1"/>
    <col min="65" max="66" width="6.8515625" style="4" customWidth="1"/>
    <col min="67" max="67" width="9.140625" style="4" customWidth="1"/>
    <col min="68" max="68" width="12.421875" style="4" customWidth="1"/>
    <col min="69" max="16384" width="9.140625" style="4" customWidth="1"/>
  </cols>
  <sheetData>
    <row r="1" spans="1:58" ht="23.25" thickBot="1">
      <c r="A1" s="30"/>
      <c r="B1" s="31"/>
      <c r="C1" s="117"/>
      <c r="D1" s="117"/>
      <c r="E1" s="120"/>
      <c r="F1" s="32"/>
      <c r="G1" s="102" t="s">
        <v>30</v>
      </c>
      <c r="H1" s="92">
        <f>SUM(H7:H257)</f>
        <v>13</v>
      </c>
      <c r="I1" s="92">
        <f aca="true" t="shared" si="0" ref="I1:AQ1">SUM(I7:I257)</f>
        <v>3</v>
      </c>
      <c r="J1" s="92">
        <f t="shared" si="0"/>
        <v>18</v>
      </c>
      <c r="K1" s="92">
        <f t="shared" si="0"/>
        <v>12</v>
      </c>
      <c r="L1" s="92">
        <f t="shared" si="0"/>
        <v>12</v>
      </c>
      <c r="M1" s="92">
        <f t="shared" si="0"/>
        <v>16</v>
      </c>
      <c r="N1" s="92">
        <f t="shared" si="0"/>
        <v>14</v>
      </c>
      <c r="O1" s="92">
        <f t="shared" si="0"/>
        <v>11</v>
      </c>
      <c r="P1" s="92">
        <f t="shared" si="0"/>
        <v>24</v>
      </c>
      <c r="Q1" s="92">
        <f t="shared" si="0"/>
        <v>25</v>
      </c>
      <c r="R1" s="92">
        <f t="shared" si="0"/>
        <v>26</v>
      </c>
      <c r="S1" s="92">
        <f t="shared" si="0"/>
        <v>23</v>
      </c>
      <c r="T1" s="92">
        <f t="shared" si="0"/>
        <v>25</v>
      </c>
      <c r="U1" s="92">
        <f t="shared" si="0"/>
        <v>29</v>
      </c>
      <c r="V1" s="92">
        <f t="shared" si="0"/>
        <v>17</v>
      </c>
      <c r="W1" s="92">
        <f t="shared" si="0"/>
        <v>28</v>
      </c>
      <c r="X1" s="92">
        <f t="shared" si="0"/>
        <v>22</v>
      </c>
      <c r="Y1" s="92">
        <f t="shared" si="0"/>
        <v>11</v>
      </c>
      <c r="Z1" s="92">
        <f t="shared" si="0"/>
        <v>25</v>
      </c>
      <c r="AA1" s="92">
        <f t="shared" si="0"/>
        <v>15</v>
      </c>
      <c r="AB1" s="92">
        <f t="shared" si="0"/>
        <v>31</v>
      </c>
      <c r="AC1" s="92">
        <f t="shared" si="0"/>
        <v>8</v>
      </c>
      <c r="AD1" s="92">
        <f t="shared" si="0"/>
        <v>16</v>
      </c>
      <c r="AE1" s="92">
        <f t="shared" si="0"/>
        <v>14</v>
      </c>
      <c r="AF1" s="92">
        <f t="shared" si="0"/>
        <v>24</v>
      </c>
      <c r="AG1" s="92">
        <f t="shared" si="0"/>
        <v>0</v>
      </c>
      <c r="AH1" s="92">
        <f t="shared" si="0"/>
        <v>0</v>
      </c>
      <c r="AI1" s="92">
        <f t="shared" si="0"/>
        <v>0</v>
      </c>
      <c r="AJ1" s="92">
        <f t="shared" si="0"/>
        <v>0</v>
      </c>
      <c r="AK1" s="92">
        <f t="shared" si="0"/>
        <v>0</v>
      </c>
      <c r="AL1" s="92">
        <f t="shared" si="0"/>
        <v>0</v>
      </c>
      <c r="AM1" s="92">
        <f t="shared" si="0"/>
        <v>0</v>
      </c>
      <c r="AN1" s="92">
        <f t="shared" si="0"/>
        <v>0</v>
      </c>
      <c r="AO1" s="92">
        <f t="shared" si="0"/>
        <v>0</v>
      </c>
      <c r="AP1" s="92">
        <f t="shared" si="0"/>
        <v>0</v>
      </c>
      <c r="AQ1" s="92">
        <f t="shared" si="0"/>
        <v>0</v>
      </c>
      <c r="BB1" s="36" t="s">
        <v>8</v>
      </c>
      <c r="BD1" s="36" t="s">
        <v>9</v>
      </c>
      <c r="BF1" s="37" t="s">
        <v>10</v>
      </c>
    </row>
    <row r="2" spans="1:58" ht="18" customHeight="1" thickBot="1">
      <c r="A2" s="33"/>
      <c r="B2" s="38"/>
      <c r="C2" s="118" t="s">
        <v>36</v>
      </c>
      <c r="D2" s="118"/>
      <c r="F2" s="38"/>
      <c r="G2" s="39"/>
      <c r="AQ2" s="34"/>
      <c r="BB2" s="36" t="s">
        <v>11</v>
      </c>
      <c r="BD2" s="41"/>
      <c r="BF2" s="37" t="s">
        <v>11</v>
      </c>
    </row>
    <row r="3" spans="1:63" ht="23.25" thickBot="1">
      <c r="A3" s="33"/>
      <c r="B3" s="32"/>
      <c r="C3" s="117"/>
      <c r="D3" s="117"/>
      <c r="F3" s="42"/>
      <c r="G3" s="33"/>
      <c r="H3" s="43" t="s">
        <v>12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/>
      <c r="AL3" s="45"/>
      <c r="AM3" s="45"/>
      <c r="AN3" s="45"/>
      <c r="AO3" s="45"/>
      <c r="AP3" s="45"/>
      <c r="AQ3" s="45"/>
      <c r="AS3" s="46" t="s">
        <v>13</v>
      </c>
      <c r="AT3" s="47"/>
      <c r="AU3" s="47"/>
      <c r="AV3" s="47"/>
      <c r="AW3" s="47"/>
      <c r="AX3" s="47"/>
      <c r="AY3" s="44"/>
      <c r="AZ3" s="45"/>
      <c r="BA3" s="48"/>
      <c r="BD3" s="49"/>
      <c r="BE3" s="50"/>
      <c r="BH3" s="1"/>
      <c r="BI3" s="1"/>
      <c r="BJ3" s="1"/>
      <c r="BK3" s="2"/>
    </row>
    <row r="4" spans="1:63" ht="15.75" customHeight="1" thickBot="1">
      <c r="A4" s="40"/>
      <c r="B4" s="52"/>
      <c r="C4" s="117"/>
      <c r="D4" s="117"/>
      <c r="F4" s="53"/>
      <c r="G4" s="54"/>
      <c r="H4" s="55">
        <v>1</v>
      </c>
      <c r="I4" s="56">
        <v>2</v>
      </c>
      <c r="J4" s="56">
        <v>3</v>
      </c>
      <c r="K4" s="56">
        <v>4</v>
      </c>
      <c r="L4" s="56">
        <v>5</v>
      </c>
      <c r="M4" s="56">
        <v>6</v>
      </c>
      <c r="N4" s="56">
        <v>7</v>
      </c>
      <c r="O4" s="56">
        <v>8</v>
      </c>
      <c r="P4" s="56">
        <v>9</v>
      </c>
      <c r="Q4" s="56">
        <v>10</v>
      </c>
      <c r="R4" s="56">
        <v>11</v>
      </c>
      <c r="S4" s="56">
        <v>12</v>
      </c>
      <c r="T4" s="56">
        <v>13</v>
      </c>
      <c r="U4" s="56">
        <v>14</v>
      </c>
      <c r="V4" s="56">
        <v>15</v>
      </c>
      <c r="W4" s="56">
        <v>16</v>
      </c>
      <c r="X4" s="56">
        <v>17</v>
      </c>
      <c r="Y4" s="56">
        <v>18</v>
      </c>
      <c r="Z4" s="56">
        <v>19</v>
      </c>
      <c r="AA4" s="56">
        <v>20</v>
      </c>
      <c r="AB4" s="56">
        <v>21</v>
      </c>
      <c r="AC4" s="56">
        <v>22</v>
      </c>
      <c r="AD4" s="56">
        <v>23</v>
      </c>
      <c r="AE4" s="56">
        <v>24</v>
      </c>
      <c r="AF4" s="56">
        <v>25</v>
      </c>
      <c r="AG4" s="56">
        <v>26</v>
      </c>
      <c r="AH4" s="56">
        <v>27</v>
      </c>
      <c r="AI4" s="56">
        <v>28</v>
      </c>
      <c r="AJ4" s="56">
        <v>29</v>
      </c>
      <c r="AK4" s="56">
        <v>30</v>
      </c>
      <c r="AL4" s="56">
        <v>31</v>
      </c>
      <c r="AM4" s="56">
        <v>32</v>
      </c>
      <c r="AN4" s="56">
        <v>33</v>
      </c>
      <c r="AO4" s="56">
        <v>34</v>
      </c>
      <c r="AP4" s="56">
        <v>35</v>
      </c>
      <c r="AQ4" s="57">
        <v>36</v>
      </c>
      <c r="AS4" s="46" t="s">
        <v>14</v>
      </c>
      <c r="AT4" s="47"/>
      <c r="AU4" s="47"/>
      <c r="AV4" s="47"/>
      <c r="AW4" s="58"/>
      <c r="AY4" s="96">
        <f>+'TQ Event Details'!M6</f>
        <v>3</v>
      </c>
      <c r="AZ4" s="97">
        <f>+'TQ Event Details'!N6</f>
        <v>0</v>
      </c>
      <c r="BA4" s="59"/>
      <c r="BD4" s="90">
        <f>IF($BJ4&gt;$BD$6,-$BJ4,IF($AY4&gt;($AY$4-1),VLOOKUP($BJ4,'TQ Event Details'!$I$4:$K$34,3,TRUE),0))</f>
        <v>0</v>
      </c>
      <c r="BH4" s="1"/>
      <c r="BI4" s="3">
        <f>AY4*60+AZ4</f>
        <v>180</v>
      </c>
      <c r="BK4" s="5">
        <v>0.0001</v>
      </c>
    </row>
    <row r="5" spans="1:60" ht="18" customHeight="1" thickBot="1">
      <c r="A5" s="40"/>
      <c r="B5" s="60" t="s">
        <v>15</v>
      </c>
      <c r="C5" s="108" t="s">
        <v>16</v>
      </c>
      <c r="D5" s="109" t="s">
        <v>40</v>
      </c>
      <c r="E5" s="110" t="s">
        <v>40</v>
      </c>
      <c r="F5" s="61"/>
      <c r="G5" s="62"/>
      <c r="H5" s="44" t="s">
        <v>17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S5" s="46" t="s">
        <v>18</v>
      </c>
      <c r="AT5" s="58"/>
      <c r="AV5" s="46" t="s">
        <v>19</v>
      </c>
      <c r="AW5" s="58"/>
      <c r="AY5" s="46" t="s">
        <v>20</v>
      </c>
      <c r="AZ5" s="58"/>
      <c r="BA5" s="48"/>
      <c r="BB5" s="63" t="s">
        <v>21</v>
      </c>
      <c r="BD5" s="49" t="s">
        <v>22</v>
      </c>
      <c r="BH5" s="1"/>
    </row>
    <row r="6" spans="1:60" ht="17.25" thickBot="1">
      <c r="A6" s="40"/>
      <c r="B6" s="64" t="s">
        <v>3</v>
      </c>
      <c r="C6" s="111" t="s">
        <v>23</v>
      </c>
      <c r="D6" s="111" t="s">
        <v>37</v>
      </c>
      <c r="E6" s="111" t="s">
        <v>38</v>
      </c>
      <c r="F6" s="64" t="s">
        <v>24</v>
      </c>
      <c r="G6" s="64" t="s">
        <v>25</v>
      </c>
      <c r="H6" s="65">
        <f>+'TQ Event Details'!$G$4</f>
        <v>40</v>
      </c>
      <c r="I6" s="65">
        <f>+'TQ Event Details'!$G$5</f>
        <v>10</v>
      </c>
      <c r="J6" s="65">
        <f>+'TQ Event Details'!$G$6</f>
        <v>20</v>
      </c>
      <c r="K6" s="65">
        <f>+'TQ Event Details'!$G$7</f>
        <v>40</v>
      </c>
      <c r="L6" s="65">
        <f>+'TQ Event Details'!$G$8</f>
        <v>20</v>
      </c>
      <c r="M6" s="65">
        <f>+'TQ Event Details'!$G$9</f>
        <v>20</v>
      </c>
      <c r="N6" s="65">
        <f>+'TQ Event Details'!$G$10</f>
        <v>20</v>
      </c>
      <c r="O6" s="65">
        <f>+'TQ Event Details'!$G$11</f>
        <v>10</v>
      </c>
      <c r="P6" s="65">
        <f>+'TQ Event Details'!$G$12</f>
        <v>20</v>
      </c>
      <c r="Q6" s="65">
        <f>+'TQ Event Details'!$G$13</f>
        <v>30</v>
      </c>
      <c r="R6" s="65">
        <f>+'TQ Event Details'!$G$14</f>
        <v>10</v>
      </c>
      <c r="S6" s="65">
        <f>+'TQ Event Details'!$G$15</f>
        <v>20</v>
      </c>
      <c r="T6" s="65">
        <f>+'TQ Event Details'!$G$16</f>
        <v>20</v>
      </c>
      <c r="U6" s="65">
        <f>+'TQ Event Details'!$G$17</f>
        <v>30</v>
      </c>
      <c r="V6" s="65">
        <f>+'TQ Event Details'!$G$18</f>
        <v>10</v>
      </c>
      <c r="W6" s="65">
        <f>+'TQ Event Details'!$G$19</f>
        <v>30</v>
      </c>
      <c r="X6" s="65">
        <f>+'TQ Event Details'!$G$20</f>
        <v>10</v>
      </c>
      <c r="Y6" s="65">
        <f>+'TQ Event Details'!$G$21</f>
        <v>20</v>
      </c>
      <c r="Z6" s="65">
        <v>20</v>
      </c>
      <c r="AA6" s="65">
        <f>+'TQ Event Details'!$G$23</f>
        <v>10</v>
      </c>
      <c r="AB6" s="65">
        <f>+'TQ Event Details'!$G$24</f>
        <v>50</v>
      </c>
      <c r="AC6" s="65">
        <f>+'TQ Event Details'!$G$25</f>
        <v>10</v>
      </c>
      <c r="AD6" s="65">
        <f>+'TQ Event Details'!$G$26</f>
        <v>30</v>
      </c>
      <c r="AE6" s="65">
        <f>+'TQ Event Details'!$G$27</f>
        <v>20</v>
      </c>
      <c r="AF6" s="65">
        <f>+'TQ Event Details'!$G$28</f>
        <v>40</v>
      </c>
      <c r="AG6" s="65">
        <f>+'TQ Event Details'!$G$29</f>
        <v>0</v>
      </c>
      <c r="AH6" s="65">
        <f>+'TQ Event Details'!$G$30</f>
        <v>0</v>
      </c>
      <c r="AI6" s="65">
        <f>+'TQ Event Details'!$G$31</f>
        <v>0</v>
      </c>
      <c r="AJ6" s="65">
        <v>0</v>
      </c>
      <c r="AK6" s="65">
        <f>+'TQ Event Details'!$G$33</f>
        <v>0</v>
      </c>
      <c r="AL6" s="65">
        <f>+'TQ Event Details'!$G$34</f>
        <v>0</v>
      </c>
      <c r="AM6" s="65">
        <f>+'TQ Event Details'!$G$35</f>
        <v>0</v>
      </c>
      <c r="AN6" s="65">
        <f>+'TQ Event Details'!$G$36</f>
        <v>0</v>
      </c>
      <c r="AO6" s="65">
        <f>+'TQ Event Details'!$G$37</f>
        <v>0</v>
      </c>
      <c r="AP6" s="65">
        <f>+'TQ Event Details'!$G$38</f>
        <v>0</v>
      </c>
      <c r="AQ6" s="65">
        <f>+'TQ Event Details'!$G$39</f>
        <v>0</v>
      </c>
      <c r="AR6" s="66">
        <f>+'TQ Event Details'!$G$4</f>
        <v>40</v>
      </c>
      <c r="AS6" s="67" t="s">
        <v>26</v>
      </c>
      <c r="AT6" s="67" t="s">
        <v>27</v>
      </c>
      <c r="AV6" s="63" t="s">
        <v>26</v>
      </c>
      <c r="AW6" s="63" t="s">
        <v>27</v>
      </c>
      <c r="AY6" s="63" t="s">
        <v>26</v>
      </c>
      <c r="AZ6" s="63" t="s">
        <v>27</v>
      </c>
      <c r="BA6" s="68"/>
      <c r="BB6" s="69">
        <v>560</v>
      </c>
      <c r="BC6" s="70"/>
      <c r="BD6" s="98">
        <f>+'TQ Event Details'!N14</f>
        <v>31</v>
      </c>
      <c r="BE6" s="70"/>
      <c r="BF6" s="71"/>
      <c r="BH6" s="1"/>
    </row>
    <row r="7" spans="1:65" s="10" customFormat="1" ht="18">
      <c r="A7" s="74" t="s">
        <v>28</v>
      </c>
      <c r="B7" s="75">
        <v>1</v>
      </c>
      <c r="C7" s="112" t="s">
        <v>43</v>
      </c>
      <c r="D7" s="114">
        <v>6959</v>
      </c>
      <c r="E7" s="113"/>
      <c r="F7" s="103" t="s">
        <v>95</v>
      </c>
      <c r="G7" s="103"/>
      <c r="H7" s="99">
        <v>1</v>
      </c>
      <c r="I7" s="99"/>
      <c r="J7" s="99">
        <v>1</v>
      </c>
      <c r="K7" s="99"/>
      <c r="L7" s="99"/>
      <c r="M7" s="99">
        <v>1</v>
      </c>
      <c r="N7" s="99">
        <v>1</v>
      </c>
      <c r="O7" s="99">
        <v>1</v>
      </c>
      <c r="P7" s="99">
        <v>1</v>
      </c>
      <c r="Q7" s="99">
        <v>1</v>
      </c>
      <c r="R7" s="99">
        <v>1</v>
      </c>
      <c r="S7" s="99">
        <v>1</v>
      </c>
      <c r="T7" s="76">
        <v>1</v>
      </c>
      <c r="U7" s="76">
        <v>1</v>
      </c>
      <c r="V7" s="76"/>
      <c r="W7" s="76">
        <v>1</v>
      </c>
      <c r="X7" s="76"/>
      <c r="Y7" s="76"/>
      <c r="Z7" s="76">
        <v>1</v>
      </c>
      <c r="AA7" s="76"/>
      <c r="AB7" s="76">
        <v>1</v>
      </c>
      <c r="AC7" s="76"/>
      <c r="AD7" s="76">
        <v>1</v>
      </c>
      <c r="AE7" s="76"/>
      <c r="AF7" s="76">
        <v>1</v>
      </c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9"/>
      <c r="AS7" s="76">
        <v>13</v>
      </c>
      <c r="AT7" s="76">
        <v>41</v>
      </c>
      <c r="AU7" s="77"/>
      <c r="AV7" s="76">
        <v>10</v>
      </c>
      <c r="AW7" s="76">
        <v>39</v>
      </c>
      <c r="AX7" s="77"/>
      <c r="AY7" s="77">
        <v>3</v>
      </c>
      <c r="AZ7" s="77">
        <v>2</v>
      </c>
      <c r="BA7" s="78"/>
      <c r="BB7" s="77">
        <v>410</v>
      </c>
      <c r="BC7" s="9"/>
      <c r="BD7" s="91">
        <v>2</v>
      </c>
      <c r="BE7" s="9"/>
      <c r="BF7" s="80">
        <v>408</v>
      </c>
      <c r="BH7" s="9"/>
      <c r="BI7" s="10">
        <f aca="true" t="shared" si="1" ref="BI7:BI70">(AS7-AV7)*60+AT7-AW7</f>
        <v>182</v>
      </c>
      <c r="BJ7" s="10">
        <f aca="true" t="shared" si="2" ref="BJ7:BJ70">IF(BI7&gt;BI$4,BI7-BI$4,0)</f>
        <v>2</v>
      </c>
      <c r="BK7" s="11">
        <f aca="true" t="shared" si="3" ref="BK7:BK70">IF(BJ7=0,(BI$4-BI7)*BK$4,-BJ7*BK$4)</f>
        <v>-0.0002</v>
      </c>
      <c r="BM7" s="79"/>
    </row>
    <row r="8" spans="1:63" s="10" customFormat="1" ht="18">
      <c r="A8" s="74" t="s">
        <v>29</v>
      </c>
      <c r="B8" s="75">
        <v>2</v>
      </c>
      <c r="C8" s="112" t="s">
        <v>45</v>
      </c>
      <c r="D8" s="114"/>
      <c r="E8" s="113"/>
      <c r="F8" s="125" t="s">
        <v>54</v>
      </c>
      <c r="G8" s="103"/>
      <c r="H8" s="99"/>
      <c r="I8" s="99"/>
      <c r="J8" s="99"/>
      <c r="K8" s="99"/>
      <c r="L8" s="99"/>
      <c r="M8" s="99"/>
      <c r="N8" s="99"/>
      <c r="O8" s="99"/>
      <c r="P8" s="99"/>
      <c r="Q8" s="99">
        <v>1</v>
      </c>
      <c r="R8" s="99">
        <v>1</v>
      </c>
      <c r="S8" s="99">
        <v>1</v>
      </c>
      <c r="T8" s="76"/>
      <c r="U8" s="76"/>
      <c r="V8" s="76"/>
      <c r="W8" s="76">
        <v>1</v>
      </c>
      <c r="X8" s="76">
        <v>1</v>
      </c>
      <c r="Y8" s="76">
        <v>1</v>
      </c>
      <c r="Z8" s="76">
        <v>1</v>
      </c>
      <c r="AA8" s="76">
        <v>1</v>
      </c>
      <c r="AB8" s="76">
        <v>1</v>
      </c>
      <c r="AC8" s="76"/>
      <c r="AD8" s="76"/>
      <c r="AE8" s="76"/>
      <c r="AF8" s="76">
        <v>1</v>
      </c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9"/>
      <c r="AS8" s="76">
        <v>13</v>
      </c>
      <c r="AT8" s="76">
        <v>35</v>
      </c>
      <c r="AU8" s="77"/>
      <c r="AV8" s="76">
        <v>10</v>
      </c>
      <c r="AW8" s="76">
        <v>25</v>
      </c>
      <c r="AX8" s="77"/>
      <c r="AY8" s="77">
        <v>3</v>
      </c>
      <c r="AZ8" s="77">
        <v>10</v>
      </c>
      <c r="BA8" s="78"/>
      <c r="BB8" s="77">
        <v>240</v>
      </c>
      <c r="BC8" s="9"/>
      <c r="BD8" s="91">
        <v>15</v>
      </c>
      <c r="BE8" s="9"/>
      <c r="BF8" s="80">
        <v>225</v>
      </c>
      <c r="BH8" s="9"/>
      <c r="BI8" s="10">
        <f t="shared" si="1"/>
        <v>190</v>
      </c>
      <c r="BJ8" s="10">
        <f t="shared" si="2"/>
        <v>10</v>
      </c>
      <c r="BK8" s="11">
        <f t="shared" si="3"/>
        <v>-0.001</v>
      </c>
    </row>
    <row r="9" spans="1:65" s="10" customFormat="1" ht="18">
      <c r="A9" s="74" t="s">
        <v>28</v>
      </c>
      <c r="B9" s="75">
        <v>3</v>
      </c>
      <c r="C9" s="112" t="s">
        <v>44</v>
      </c>
      <c r="D9" s="114"/>
      <c r="E9" s="113"/>
      <c r="F9" s="125" t="s">
        <v>55</v>
      </c>
      <c r="G9" s="103"/>
      <c r="H9" s="99">
        <v>1</v>
      </c>
      <c r="I9" s="99"/>
      <c r="J9" s="99">
        <v>1</v>
      </c>
      <c r="K9" s="99">
        <v>1</v>
      </c>
      <c r="L9" s="99">
        <v>1</v>
      </c>
      <c r="M9" s="99"/>
      <c r="N9" s="99"/>
      <c r="O9" s="99"/>
      <c r="P9" s="99">
        <v>1</v>
      </c>
      <c r="Q9" s="99"/>
      <c r="R9" s="99"/>
      <c r="S9" s="99">
        <v>1</v>
      </c>
      <c r="T9" s="76"/>
      <c r="U9" s="76"/>
      <c r="V9" s="76"/>
      <c r="W9" s="76"/>
      <c r="X9" s="76"/>
      <c r="Y9" s="76"/>
      <c r="Z9" s="76">
        <v>1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9"/>
      <c r="AS9" s="76">
        <v>12</v>
      </c>
      <c r="AT9" s="76">
        <v>53</v>
      </c>
      <c r="AU9" s="77"/>
      <c r="AV9" s="76">
        <v>9</v>
      </c>
      <c r="AW9" s="76">
        <v>53</v>
      </c>
      <c r="AX9" s="77"/>
      <c r="AY9" s="77">
        <v>3</v>
      </c>
      <c r="AZ9" s="77">
        <v>0</v>
      </c>
      <c r="BA9" s="78"/>
      <c r="BB9" s="77">
        <v>180</v>
      </c>
      <c r="BC9" s="9"/>
      <c r="BD9" s="91">
        <v>0</v>
      </c>
      <c r="BE9" s="9"/>
      <c r="BF9" s="80">
        <v>180</v>
      </c>
      <c r="BH9" s="9"/>
      <c r="BI9" s="10">
        <f t="shared" si="1"/>
        <v>180</v>
      </c>
      <c r="BJ9" s="10">
        <f t="shared" si="2"/>
        <v>0</v>
      </c>
      <c r="BK9" s="11">
        <f t="shared" si="3"/>
        <v>0</v>
      </c>
      <c r="BM9" s="80"/>
    </row>
    <row r="10" spans="1:63" s="10" customFormat="1" ht="18">
      <c r="A10" s="74" t="s">
        <v>29</v>
      </c>
      <c r="B10" s="75">
        <v>4</v>
      </c>
      <c r="C10" s="112" t="s">
        <v>45</v>
      </c>
      <c r="D10" s="114"/>
      <c r="E10" s="113"/>
      <c r="F10" s="125" t="s">
        <v>56</v>
      </c>
      <c r="G10" s="103"/>
      <c r="H10" s="99"/>
      <c r="I10" s="99"/>
      <c r="J10" s="99">
        <v>1</v>
      </c>
      <c r="K10" s="99">
        <v>1</v>
      </c>
      <c r="L10" s="99">
        <v>1</v>
      </c>
      <c r="M10" s="99">
        <v>1</v>
      </c>
      <c r="N10" s="99">
        <v>1</v>
      </c>
      <c r="O10" s="99"/>
      <c r="P10" s="99"/>
      <c r="Q10" s="99"/>
      <c r="R10" s="99"/>
      <c r="S10" s="99">
        <v>1</v>
      </c>
      <c r="T10" s="76"/>
      <c r="U10" s="76">
        <v>1</v>
      </c>
      <c r="V10" s="76"/>
      <c r="W10" s="76">
        <v>1</v>
      </c>
      <c r="X10" s="76"/>
      <c r="Y10" s="76">
        <v>1</v>
      </c>
      <c r="Z10" s="76"/>
      <c r="AA10" s="76">
        <v>1</v>
      </c>
      <c r="AB10" s="76">
        <v>1</v>
      </c>
      <c r="AC10" s="76"/>
      <c r="AD10" s="76"/>
      <c r="AE10" s="76"/>
      <c r="AF10" s="76">
        <v>1</v>
      </c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9"/>
      <c r="AS10" s="76">
        <v>12</v>
      </c>
      <c r="AT10" s="76">
        <v>46</v>
      </c>
      <c r="AU10" s="77"/>
      <c r="AV10" s="76">
        <v>9</v>
      </c>
      <c r="AW10" s="76">
        <v>45</v>
      </c>
      <c r="AX10" s="77"/>
      <c r="AY10" s="77">
        <v>3</v>
      </c>
      <c r="AZ10" s="77">
        <v>1</v>
      </c>
      <c r="BA10" s="78"/>
      <c r="BB10" s="77">
        <v>320</v>
      </c>
      <c r="BC10" s="9"/>
      <c r="BD10" s="91">
        <v>1</v>
      </c>
      <c r="BE10" s="9"/>
      <c r="BF10" s="80">
        <v>319</v>
      </c>
      <c r="BH10" s="9"/>
      <c r="BI10" s="10">
        <f t="shared" si="1"/>
        <v>181</v>
      </c>
      <c r="BJ10" s="10">
        <f t="shared" si="2"/>
        <v>1</v>
      </c>
      <c r="BK10" s="11">
        <f t="shared" si="3"/>
        <v>-0.0001</v>
      </c>
    </row>
    <row r="11" spans="1:63" s="10" customFormat="1" ht="18">
      <c r="A11" s="74" t="s">
        <v>29</v>
      </c>
      <c r="B11" s="75">
        <v>5</v>
      </c>
      <c r="C11" s="112" t="s">
        <v>43</v>
      </c>
      <c r="D11" s="114"/>
      <c r="E11" s="113"/>
      <c r="F11" s="125" t="s">
        <v>57</v>
      </c>
      <c r="G11" s="103"/>
      <c r="H11" s="99"/>
      <c r="I11" s="99"/>
      <c r="J11" s="99">
        <v>1</v>
      </c>
      <c r="K11" s="99"/>
      <c r="L11" s="99"/>
      <c r="M11" s="99">
        <v>1</v>
      </c>
      <c r="N11" s="99">
        <v>1</v>
      </c>
      <c r="O11" s="99"/>
      <c r="P11" s="99">
        <v>1</v>
      </c>
      <c r="Q11" s="99"/>
      <c r="R11" s="99">
        <v>1</v>
      </c>
      <c r="S11" s="99"/>
      <c r="T11" s="76">
        <v>1</v>
      </c>
      <c r="U11" s="76">
        <v>1</v>
      </c>
      <c r="V11" s="76"/>
      <c r="W11" s="76">
        <v>1</v>
      </c>
      <c r="X11" s="76">
        <v>1</v>
      </c>
      <c r="Y11" s="76">
        <v>1</v>
      </c>
      <c r="Z11" s="76">
        <v>1</v>
      </c>
      <c r="AA11" s="76">
        <v>1</v>
      </c>
      <c r="AB11" s="76">
        <v>1</v>
      </c>
      <c r="AC11" s="76">
        <v>1</v>
      </c>
      <c r="AD11" s="76">
        <v>1</v>
      </c>
      <c r="AE11" s="76">
        <v>1</v>
      </c>
      <c r="AF11" s="76">
        <v>1</v>
      </c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9"/>
      <c r="AS11" s="76">
        <v>13</v>
      </c>
      <c r="AT11" s="76">
        <v>31</v>
      </c>
      <c r="AU11" s="77"/>
      <c r="AV11" s="76">
        <v>10</v>
      </c>
      <c r="AW11" s="76">
        <v>24</v>
      </c>
      <c r="AX11" s="77"/>
      <c r="AY11" s="77">
        <v>3</v>
      </c>
      <c r="AZ11" s="77">
        <v>7</v>
      </c>
      <c r="BA11" s="78"/>
      <c r="BB11" s="77">
        <v>380</v>
      </c>
      <c r="BC11" s="9"/>
      <c r="BD11" s="91">
        <v>9</v>
      </c>
      <c r="BE11" s="9"/>
      <c r="BF11" s="80">
        <v>371</v>
      </c>
      <c r="BH11" s="9"/>
      <c r="BI11" s="10">
        <f t="shared" si="1"/>
        <v>187</v>
      </c>
      <c r="BJ11" s="10">
        <f t="shared" si="2"/>
        <v>7</v>
      </c>
      <c r="BK11" s="11">
        <f t="shared" si="3"/>
        <v>-0.0007</v>
      </c>
    </row>
    <row r="12" spans="1:63" s="10" customFormat="1" ht="18">
      <c r="A12" s="74" t="s">
        <v>29</v>
      </c>
      <c r="B12" s="75">
        <v>6</v>
      </c>
      <c r="C12" s="112" t="s">
        <v>45</v>
      </c>
      <c r="D12" s="114"/>
      <c r="E12" s="113"/>
      <c r="F12" s="125" t="s">
        <v>58</v>
      </c>
      <c r="G12" s="103"/>
      <c r="H12" s="99"/>
      <c r="I12" s="99"/>
      <c r="J12" s="99">
        <v>1</v>
      </c>
      <c r="K12" s="99">
        <v>1</v>
      </c>
      <c r="L12" s="99">
        <v>1</v>
      </c>
      <c r="M12" s="99">
        <v>1</v>
      </c>
      <c r="N12" s="99">
        <v>1</v>
      </c>
      <c r="O12" s="99"/>
      <c r="P12" s="99">
        <v>1</v>
      </c>
      <c r="Q12" s="99"/>
      <c r="R12" s="99"/>
      <c r="S12" s="99">
        <v>1</v>
      </c>
      <c r="T12" s="76">
        <v>1</v>
      </c>
      <c r="U12" s="76"/>
      <c r="V12" s="76"/>
      <c r="W12" s="76">
        <v>1</v>
      </c>
      <c r="X12" s="76"/>
      <c r="Y12" s="76"/>
      <c r="Z12" s="76">
        <v>1</v>
      </c>
      <c r="AA12" s="76"/>
      <c r="AB12" s="76">
        <v>1</v>
      </c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9"/>
      <c r="AS12" s="76">
        <v>13</v>
      </c>
      <c r="AT12" s="76">
        <v>0</v>
      </c>
      <c r="AU12" s="77"/>
      <c r="AV12" s="76">
        <v>9</v>
      </c>
      <c r="AW12" s="76">
        <v>56</v>
      </c>
      <c r="AX12" s="77"/>
      <c r="AY12" s="77">
        <v>3</v>
      </c>
      <c r="AZ12" s="77">
        <v>4</v>
      </c>
      <c r="BA12" s="78"/>
      <c r="BB12" s="77">
        <v>280</v>
      </c>
      <c r="BC12" s="9"/>
      <c r="BD12" s="91">
        <v>4</v>
      </c>
      <c r="BE12" s="9"/>
      <c r="BF12" s="80">
        <v>276</v>
      </c>
      <c r="BH12" s="9"/>
      <c r="BI12" s="10">
        <f t="shared" si="1"/>
        <v>184</v>
      </c>
      <c r="BJ12" s="10">
        <f t="shared" si="2"/>
        <v>4</v>
      </c>
      <c r="BK12" s="11">
        <f t="shared" si="3"/>
        <v>-0.0004</v>
      </c>
    </row>
    <row r="13" spans="1:63" s="10" customFormat="1" ht="18">
      <c r="A13" s="74" t="s">
        <v>28</v>
      </c>
      <c r="B13" s="75">
        <v>7</v>
      </c>
      <c r="C13" s="112" t="s">
        <v>44</v>
      </c>
      <c r="D13" s="114"/>
      <c r="E13" s="113"/>
      <c r="F13" s="125" t="s">
        <v>59</v>
      </c>
      <c r="G13" s="103"/>
      <c r="H13" s="99">
        <v>1</v>
      </c>
      <c r="I13" s="99"/>
      <c r="J13" s="99">
        <v>1</v>
      </c>
      <c r="K13" s="99">
        <v>1</v>
      </c>
      <c r="L13" s="99">
        <v>1</v>
      </c>
      <c r="M13" s="99"/>
      <c r="N13" s="99"/>
      <c r="O13" s="99">
        <v>1</v>
      </c>
      <c r="P13" s="99">
        <v>1</v>
      </c>
      <c r="Q13" s="99"/>
      <c r="R13" s="99"/>
      <c r="S13" s="99">
        <v>1</v>
      </c>
      <c r="T13" s="76">
        <v>1</v>
      </c>
      <c r="U13" s="76">
        <v>1</v>
      </c>
      <c r="V13" s="76"/>
      <c r="W13" s="76">
        <v>1</v>
      </c>
      <c r="X13" s="76">
        <v>1</v>
      </c>
      <c r="Y13" s="76"/>
      <c r="Z13" s="76">
        <v>1</v>
      </c>
      <c r="AA13" s="76">
        <v>1</v>
      </c>
      <c r="AB13" s="76">
        <v>1</v>
      </c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9"/>
      <c r="AS13" s="76">
        <v>1</v>
      </c>
      <c r="AT13" s="76">
        <v>28</v>
      </c>
      <c r="AU13" s="77"/>
      <c r="AV13" s="76">
        <v>10</v>
      </c>
      <c r="AW13" s="76">
        <v>4</v>
      </c>
      <c r="AX13" s="77"/>
      <c r="AY13" s="77">
        <v>3</v>
      </c>
      <c r="AZ13" s="77">
        <v>24</v>
      </c>
      <c r="BA13" s="78"/>
      <c r="BB13" s="77">
        <v>340</v>
      </c>
      <c r="BC13" s="9"/>
      <c r="BD13" s="91">
        <v>130</v>
      </c>
      <c r="BE13" s="9"/>
      <c r="BF13" s="80">
        <v>210</v>
      </c>
      <c r="BH13" s="9"/>
      <c r="BI13" s="10">
        <f t="shared" si="1"/>
        <v>-516</v>
      </c>
      <c r="BJ13" s="10">
        <f t="shared" si="2"/>
        <v>0</v>
      </c>
      <c r="BK13" s="11">
        <f t="shared" si="3"/>
        <v>0.06960000000000001</v>
      </c>
    </row>
    <row r="14" spans="1:64" s="10" customFormat="1" ht="18">
      <c r="A14" s="74" t="s">
        <v>29</v>
      </c>
      <c r="B14" s="75">
        <v>8</v>
      </c>
      <c r="C14" s="112" t="s">
        <v>48</v>
      </c>
      <c r="D14" s="114"/>
      <c r="E14" s="113"/>
      <c r="F14" s="125" t="s">
        <v>60</v>
      </c>
      <c r="G14" s="103"/>
      <c r="H14" s="99">
        <v>1</v>
      </c>
      <c r="I14" s="99">
        <v>1</v>
      </c>
      <c r="J14" s="99">
        <v>1</v>
      </c>
      <c r="K14" s="99">
        <v>1</v>
      </c>
      <c r="L14" s="99">
        <v>1</v>
      </c>
      <c r="M14" s="99">
        <v>1</v>
      </c>
      <c r="N14" s="99">
        <v>1</v>
      </c>
      <c r="O14" s="99">
        <v>1</v>
      </c>
      <c r="P14" s="99">
        <v>1</v>
      </c>
      <c r="Q14" s="99">
        <v>1</v>
      </c>
      <c r="R14" s="99">
        <v>1</v>
      </c>
      <c r="S14" s="99">
        <v>1</v>
      </c>
      <c r="T14" s="76">
        <v>1</v>
      </c>
      <c r="U14" s="76"/>
      <c r="V14" s="76"/>
      <c r="W14" s="76"/>
      <c r="X14" s="76"/>
      <c r="Y14" s="76"/>
      <c r="Z14" s="76">
        <v>1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9"/>
      <c r="AS14" s="76">
        <v>13</v>
      </c>
      <c r="AT14" s="76">
        <v>50</v>
      </c>
      <c r="AU14" s="77"/>
      <c r="AV14" s="76">
        <v>10</v>
      </c>
      <c r="AW14" s="76">
        <v>52</v>
      </c>
      <c r="AX14" s="77"/>
      <c r="AY14" s="77">
        <v>2</v>
      </c>
      <c r="AZ14" s="77">
        <v>58</v>
      </c>
      <c r="BA14" s="78"/>
      <c r="BB14" s="77">
        <v>300</v>
      </c>
      <c r="BC14" s="9"/>
      <c r="BD14" s="91">
        <v>0</v>
      </c>
      <c r="BE14" s="9"/>
      <c r="BF14" s="80">
        <v>300</v>
      </c>
      <c r="BH14" s="9"/>
      <c r="BI14" s="10">
        <f t="shared" si="1"/>
        <v>178</v>
      </c>
      <c r="BJ14" s="10">
        <f t="shared" si="2"/>
        <v>0</v>
      </c>
      <c r="BK14" s="11">
        <f t="shared" si="3"/>
        <v>0.0002</v>
      </c>
      <c r="BL14" s="80"/>
    </row>
    <row r="15" spans="1:63" s="10" customFormat="1" ht="18">
      <c r="A15" s="74" t="s">
        <v>28</v>
      </c>
      <c r="B15" s="75">
        <v>9</v>
      </c>
      <c r="C15" s="112" t="s">
        <v>43</v>
      </c>
      <c r="D15" s="114"/>
      <c r="E15" s="113"/>
      <c r="F15" s="125" t="s">
        <v>61</v>
      </c>
      <c r="G15" s="103"/>
      <c r="H15" s="99"/>
      <c r="I15" s="99"/>
      <c r="J15" s="99"/>
      <c r="K15" s="99"/>
      <c r="L15" s="99"/>
      <c r="M15" s="99"/>
      <c r="N15" s="99"/>
      <c r="O15" s="99"/>
      <c r="P15" s="99">
        <v>1</v>
      </c>
      <c r="Q15" s="99">
        <v>1</v>
      </c>
      <c r="R15" s="99">
        <v>1</v>
      </c>
      <c r="S15" s="99">
        <v>1</v>
      </c>
      <c r="T15" s="76">
        <v>1</v>
      </c>
      <c r="U15" s="76">
        <v>1</v>
      </c>
      <c r="V15" s="76">
        <v>1</v>
      </c>
      <c r="W15" s="76">
        <v>1</v>
      </c>
      <c r="X15" s="76"/>
      <c r="Y15" s="76"/>
      <c r="Z15" s="76"/>
      <c r="AA15" s="76"/>
      <c r="AB15" s="76">
        <v>1</v>
      </c>
      <c r="AC15" s="76"/>
      <c r="AD15" s="76">
        <v>1</v>
      </c>
      <c r="AE15" s="76">
        <v>1</v>
      </c>
      <c r="AF15" s="76">
        <v>1</v>
      </c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9"/>
      <c r="AS15" s="76">
        <v>13</v>
      </c>
      <c r="AT15" s="76">
        <v>24</v>
      </c>
      <c r="AU15" s="77"/>
      <c r="AV15" s="76">
        <v>10</v>
      </c>
      <c r="AW15" s="76">
        <v>23</v>
      </c>
      <c r="AX15" s="77"/>
      <c r="AY15" s="77">
        <v>3</v>
      </c>
      <c r="AZ15" s="77">
        <v>1</v>
      </c>
      <c r="BA15" s="78"/>
      <c r="BB15" s="77">
        <v>310</v>
      </c>
      <c r="BC15" s="9"/>
      <c r="BD15" s="91">
        <v>1</v>
      </c>
      <c r="BE15" s="9"/>
      <c r="BF15" s="80">
        <v>309</v>
      </c>
      <c r="BH15" s="9"/>
      <c r="BI15" s="10">
        <f t="shared" si="1"/>
        <v>181</v>
      </c>
      <c r="BJ15" s="10">
        <f t="shared" si="2"/>
        <v>1</v>
      </c>
      <c r="BK15" s="11">
        <f t="shared" si="3"/>
        <v>-0.0001</v>
      </c>
    </row>
    <row r="16" spans="1:65" s="10" customFormat="1" ht="18">
      <c r="A16" s="74" t="s">
        <v>28</v>
      </c>
      <c r="B16" s="75">
        <v>10</v>
      </c>
      <c r="C16" s="112" t="s">
        <v>43</v>
      </c>
      <c r="D16" s="114"/>
      <c r="E16" s="113"/>
      <c r="F16" s="125" t="s">
        <v>62</v>
      </c>
      <c r="G16" s="103"/>
      <c r="H16" s="99"/>
      <c r="I16" s="99"/>
      <c r="J16" s="99">
        <v>1</v>
      </c>
      <c r="K16" s="99">
        <v>1</v>
      </c>
      <c r="L16" s="99">
        <v>1</v>
      </c>
      <c r="M16" s="99">
        <v>1</v>
      </c>
      <c r="N16" s="99">
        <v>1</v>
      </c>
      <c r="O16" s="99"/>
      <c r="P16" s="99">
        <v>1</v>
      </c>
      <c r="Q16" s="99">
        <v>1</v>
      </c>
      <c r="R16" s="99">
        <v>1</v>
      </c>
      <c r="S16" s="99"/>
      <c r="T16" s="76">
        <v>1</v>
      </c>
      <c r="U16" s="76">
        <v>1</v>
      </c>
      <c r="V16" s="76">
        <v>1</v>
      </c>
      <c r="W16" s="76">
        <v>1</v>
      </c>
      <c r="X16" s="76"/>
      <c r="Y16" s="76"/>
      <c r="Z16" s="76">
        <v>1</v>
      </c>
      <c r="AA16" s="76"/>
      <c r="AB16" s="76">
        <v>1</v>
      </c>
      <c r="AC16" s="76"/>
      <c r="AD16" s="76">
        <v>1</v>
      </c>
      <c r="AE16" s="76">
        <v>1</v>
      </c>
      <c r="AF16" s="76">
        <v>1</v>
      </c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9"/>
      <c r="AS16" s="76">
        <v>13</v>
      </c>
      <c r="AT16" s="76">
        <v>20</v>
      </c>
      <c r="AU16" s="77"/>
      <c r="AV16" s="76">
        <v>10</v>
      </c>
      <c r="AW16" s="76">
        <v>22</v>
      </c>
      <c r="AX16" s="77"/>
      <c r="AY16" s="77">
        <v>2</v>
      </c>
      <c r="AZ16" s="77">
        <v>58</v>
      </c>
      <c r="BA16" s="78"/>
      <c r="BB16" s="77">
        <v>430</v>
      </c>
      <c r="BC16" s="9"/>
      <c r="BD16" s="91">
        <v>0</v>
      </c>
      <c r="BE16" s="9"/>
      <c r="BF16" s="80">
        <v>430</v>
      </c>
      <c r="BH16" s="9"/>
      <c r="BI16" s="10">
        <f t="shared" si="1"/>
        <v>178</v>
      </c>
      <c r="BJ16" s="10">
        <f t="shared" si="2"/>
        <v>0</v>
      </c>
      <c r="BK16" s="11">
        <f t="shared" si="3"/>
        <v>0.0002</v>
      </c>
      <c r="BM16" s="79"/>
    </row>
    <row r="17" spans="1:63" s="10" customFormat="1" ht="18">
      <c r="A17" s="74" t="s">
        <v>29</v>
      </c>
      <c r="B17" s="75">
        <v>11</v>
      </c>
      <c r="C17" s="112" t="s">
        <v>43</v>
      </c>
      <c r="D17" s="114"/>
      <c r="E17" s="113"/>
      <c r="F17" s="125" t="s">
        <v>63</v>
      </c>
      <c r="G17" s="125" t="s">
        <v>64</v>
      </c>
      <c r="H17" s="99"/>
      <c r="I17" s="99"/>
      <c r="J17" s="99"/>
      <c r="K17" s="99"/>
      <c r="L17" s="99"/>
      <c r="M17" s="99"/>
      <c r="N17" s="99"/>
      <c r="O17" s="99"/>
      <c r="P17" s="99">
        <v>1</v>
      </c>
      <c r="Q17" s="99">
        <v>1</v>
      </c>
      <c r="R17" s="99">
        <v>1</v>
      </c>
      <c r="S17" s="99">
        <v>1</v>
      </c>
      <c r="T17" s="76">
        <v>1</v>
      </c>
      <c r="U17" s="76">
        <v>1</v>
      </c>
      <c r="V17" s="76">
        <v>1</v>
      </c>
      <c r="W17" s="76"/>
      <c r="X17" s="76">
        <v>1</v>
      </c>
      <c r="Y17" s="76"/>
      <c r="Z17" s="76">
        <v>1</v>
      </c>
      <c r="AA17" s="76">
        <v>1</v>
      </c>
      <c r="AB17" s="76">
        <v>1</v>
      </c>
      <c r="AC17" s="76"/>
      <c r="AD17" s="76"/>
      <c r="AE17" s="76"/>
      <c r="AF17" s="76">
        <v>1</v>
      </c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9"/>
      <c r="AS17" s="76">
        <v>13</v>
      </c>
      <c r="AT17" s="76">
        <v>14</v>
      </c>
      <c r="AU17" s="77"/>
      <c r="AV17" s="76">
        <v>10</v>
      </c>
      <c r="AW17" s="76">
        <v>12</v>
      </c>
      <c r="AX17" s="77"/>
      <c r="AY17" s="77">
        <v>3</v>
      </c>
      <c r="AZ17" s="77">
        <v>2</v>
      </c>
      <c r="BA17" s="78"/>
      <c r="BB17" s="77">
        <v>270</v>
      </c>
      <c r="BC17" s="9"/>
      <c r="BD17" s="91">
        <v>2</v>
      </c>
      <c r="BE17" s="9"/>
      <c r="BF17" s="80">
        <v>268</v>
      </c>
      <c r="BH17" s="9"/>
      <c r="BI17" s="10">
        <f t="shared" si="1"/>
        <v>182</v>
      </c>
      <c r="BJ17" s="10">
        <f t="shared" si="2"/>
        <v>2</v>
      </c>
      <c r="BK17" s="11">
        <f t="shared" si="3"/>
        <v>-0.0002</v>
      </c>
    </row>
    <row r="18" spans="1:63" s="10" customFormat="1" ht="18">
      <c r="A18" s="74" t="s">
        <v>28</v>
      </c>
      <c r="B18" s="75">
        <v>12</v>
      </c>
      <c r="C18" s="112" t="s">
        <v>46</v>
      </c>
      <c r="D18" s="114"/>
      <c r="E18" s="113"/>
      <c r="F18" s="125" t="s">
        <v>97</v>
      </c>
      <c r="G18" s="103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9"/>
      <c r="AS18" s="76"/>
      <c r="AT18" s="76"/>
      <c r="AU18" s="77"/>
      <c r="AV18" s="76"/>
      <c r="AW18" s="76"/>
      <c r="AX18" s="77"/>
      <c r="AY18" s="77"/>
      <c r="AZ18" s="77"/>
      <c r="BA18" s="78"/>
      <c r="BB18" s="77"/>
      <c r="BC18" s="9"/>
      <c r="BD18" s="91"/>
      <c r="BE18" s="9"/>
      <c r="BF18" s="80"/>
      <c r="BH18" s="9"/>
      <c r="BI18" s="10">
        <f t="shared" si="1"/>
        <v>0</v>
      </c>
      <c r="BJ18" s="10">
        <f t="shared" si="2"/>
        <v>0</v>
      </c>
      <c r="BK18" s="11">
        <f t="shared" si="3"/>
        <v>0.018000000000000002</v>
      </c>
    </row>
    <row r="19" spans="1:63" s="10" customFormat="1" ht="18">
      <c r="A19" s="74" t="s">
        <v>28</v>
      </c>
      <c r="B19" s="75">
        <v>13</v>
      </c>
      <c r="C19" s="112" t="s">
        <v>43</v>
      </c>
      <c r="D19" s="114"/>
      <c r="E19" s="113"/>
      <c r="F19" s="125" t="s">
        <v>65</v>
      </c>
      <c r="G19" s="103"/>
      <c r="H19" s="99"/>
      <c r="I19" s="99"/>
      <c r="J19" s="99"/>
      <c r="K19" s="99"/>
      <c r="L19" s="99"/>
      <c r="M19" s="99"/>
      <c r="N19" s="99"/>
      <c r="O19" s="99"/>
      <c r="P19" s="99"/>
      <c r="Q19" s="99">
        <v>1</v>
      </c>
      <c r="R19" s="99">
        <v>1</v>
      </c>
      <c r="S19" s="99">
        <v>1</v>
      </c>
      <c r="T19" s="76"/>
      <c r="U19" s="76">
        <v>1</v>
      </c>
      <c r="V19" s="76"/>
      <c r="W19" s="76">
        <v>1</v>
      </c>
      <c r="X19" s="76">
        <v>1</v>
      </c>
      <c r="Y19" s="76">
        <v>1</v>
      </c>
      <c r="Z19" s="76"/>
      <c r="AA19" s="76"/>
      <c r="AB19" s="76">
        <v>1</v>
      </c>
      <c r="AC19" s="76">
        <v>1</v>
      </c>
      <c r="AD19" s="76">
        <v>1</v>
      </c>
      <c r="AE19" s="76">
        <v>1</v>
      </c>
      <c r="AF19" s="76">
        <v>1</v>
      </c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9"/>
      <c r="AS19" s="76">
        <v>12</v>
      </c>
      <c r="AT19" s="76">
        <v>45</v>
      </c>
      <c r="AU19" s="77"/>
      <c r="AV19" s="76">
        <v>9</v>
      </c>
      <c r="AW19" s="76">
        <v>54</v>
      </c>
      <c r="AX19" s="77"/>
      <c r="AY19" s="77">
        <v>2</v>
      </c>
      <c r="AZ19" s="77">
        <v>51</v>
      </c>
      <c r="BA19" s="78"/>
      <c r="BB19" s="77">
        <v>300</v>
      </c>
      <c r="BC19" s="9"/>
      <c r="BD19" s="91">
        <v>0</v>
      </c>
      <c r="BE19" s="9"/>
      <c r="BF19" s="80">
        <v>300</v>
      </c>
      <c r="BH19" s="9"/>
      <c r="BI19" s="10">
        <f t="shared" si="1"/>
        <v>171</v>
      </c>
      <c r="BJ19" s="10">
        <f t="shared" si="2"/>
        <v>0</v>
      </c>
      <c r="BK19" s="11">
        <f t="shared" si="3"/>
        <v>0.0009000000000000001</v>
      </c>
    </row>
    <row r="20" spans="1:63" s="10" customFormat="1" ht="18">
      <c r="A20" s="74" t="s">
        <v>28</v>
      </c>
      <c r="B20" s="75">
        <v>14</v>
      </c>
      <c r="C20" s="112" t="s">
        <v>44</v>
      </c>
      <c r="D20" s="114"/>
      <c r="E20" s="113"/>
      <c r="F20" s="125" t="s">
        <v>66</v>
      </c>
      <c r="G20" s="103"/>
      <c r="H20" s="99"/>
      <c r="I20" s="99"/>
      <c r="J20" s="99"/>
      <c r="K20" s="99"/>
      <c r="L20" s="99"/>
      <c r="M20" s="99"/>
      <c r="N20" s="99"/>
      <c r="O20" s="99"/>
      <c r="P20" s="99">
        <v>1</v>
      </c>
      <c r="Q20" s="99">
        <v>1</v>
      </c>
      <c r="R20" s="99">
        <v>1</v>
      </c>
      <c r="S20" s="99"/>
      <c r="T20" s="76">
        <v>1</v>
      </c>
      <c r="U20" s="76">
        <v>1</v>
      </c>
      <c r="V20" s="76">
        <v>1</v>
      </c>
      <c r="W20" s="76">
        <v>1</v>
      </c>
      <c r="X20" s="76"/>
      <c r="Y20" s="76"/>
      <c r="Z20" s="76"/>
      <c r="AA20" s="76"/>
      <c r="AB20" s="76">
        <v>1</v>
      </c>
      <c r="AC20" s="76"/>
      <c r="AD20" s="76"/>
      <c r="AE20" s="76"/>
      <c r="AF20" s="76">
        <v>1</v>
      </c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9"/>
      <c r="AS20" s="76">
        <v>13</v>
      </c>
      <c r="AT20" s="76">
        <v>30</v>
      </c>
      <c r="AU20" s="77"/>
      <c r="AV20" s="76">
        <v>10</v>
      </c>
      <c r="AW20" s="76">
        <v>33</v>
      </c>
      <c r="AX20" s="77"/>
      <c r="AY20" s="77">
        <v>2</v>
      </c>
      <c r="AZ20" s="77">
        <v>57</v>
      </c>
      <c r="BA20" s="78"/>
      <c r="BB20" s="77">
        <v>240</v>
      </c>
      <c r="BC20" s="9"/>
      <c r="BD20" s="91">
        <v>0</v>
      </c>
      <c r="BE20" s="9"/>
      <c r="BF20" s="80">
        <v>240</v>
      </c>
      <c r="BH20" s="9"/>
      <c r="BI20" s="10">
        <f t="shared" si="1"/>
        <v>177</v>
      </c>
      <c r="BJ20" s="10">
        <f t="shared" si="2"/>
        <v>0</v>
      </c>
      <c r="BK20" s="11">
        <f t="shared" si="3"/>
        <v>0.00030000000000000003</v>
      </c>
    </row>
    <row r="21" spans="1:65" s="10" customFormat="1" ht="18">
      <c r="A21" s="74" t="s">
        <v>28</v>
      </c>
      <c r="B21" s="75">
        <v>15</v>
      </c>
      <c r="C21" s="112" t="s">
        <v>45</v>
      </c>
      <c r="D21" s="114"/>
      <c r="E21" s="113"/>
      <c r="F21" s="125" t="s">
        <v>98</v>
      </c>
      <c r="G21" s="103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9"/>
      <c r="AS21" s="76"/>
      <c r="AT21" s="76"/>
      <c r="AU21" s="77"/>
      <c r="AV21" s="76"/>
      <c r="AW21" s="76"/>
      <c r="AX21" s="77"/>
      <c r="AY21" s="77"/>
      <c r="AZ21" s="77"/>
      <c r="BA21" s="78"/>
      <c r="BB21" s="77"/>
      <c r="BC21" s="9"/>
      <c r="BD21" s="91"/>
      <c r="BE21" s="9"/>
      <c r="BF21" s="80"/>
      <c r="BH21" s="9"/>
      <c r="BI21" s="10">
        <f t="shared" si="1"/>
        <v>0</v>
      </c>
      <c r="BJ21" s="10">
        <f t="shared" si="2"/>
        <v>0</v>
      </c>
      <c r="BK21" s="11">
        <f t="shared" si="3"/>
        <v>0.018000000000000002</v>
      </c>
      <c r="BM21" s="79"/>
    </row>
    <row r="22" spans="1:63" s="10" customFormat="1" ht="18">
      <c r="A22" s="74" t="s">
        <v>29</v>
      </c>
      <c r="B22" s="75">
        <v>16</v>
      </c>
      <c r="C22" s="112" t="s">
        <v>47</v>
      </c>
      <c r="D22" s="114"/>
      <c r="E22" s="113"/>
      <c r="F22" s="125" t="s">
        <v>67</v>
      </c>
      <c r="G22" s="103"/>
      <c r="H22" s="99"/>
      <c r="I22" s="99"/>
      <c r="J22" s="99"/>
      <c r="K22" s="99"/>
      <c r="L22" s="99"/>
      <c r="M22" s="99"/>
      <c r="N22" s="99"/>
      <c r="O22" s="99"/>
      <c r="P22" s="99"/>
      <c r="Q22" s="99">
        <v>1</v>
      </c>
      <c r="R22" s="99">
        <v>1</v>
      </c>
      <c r="S22" s="99"/>
      <c r="T22" s="76"/>
      <c r="U22" s="76">
        <v>1</v>
      </c>
      <c r="V22" s="76">
        <v>1</v>
      </c>
      <c r="W22" s="76">
        <v>1</v>
      </c>
      <c r="X22" s="76">
        <v>1</v>
      </c>
      <c r="Y22" s="76"/>
      <c r="Z22" s="76"/>
      <c r="AA22" s="76">
        <v>1</v>
      </c>
      <c r="AB22" s="76">
        <v>1</v>
      </c>
      <c r="AC22" s="76">
        <v>1</v>
      </c>
      <c r="AD22" s="76">
        <v>1</v>
      </c>
      <c r="AE22" s="76">
        <v>1</v>
      </c>
      <c r="AF22" s="76">
        <v>1</v>
      </c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9"/>
      <c r="AS22" s="76">
        <v>13</v>
      </c>
      <c r="AT22" s="76">
        <v>16</v>
      </c>
      <c r="AU22" s="77"/>
      <c r="AV22" s="76">
        <v>10</v>
      </c>
      <c r="AW22" s="76">
        <v>7</v>
      </c>
      <c r="AX22" s="77"/>
      <c r="AY22" s="77">
        <v>3</v>
      </c>
      <c r="AZ22" s="77">
        <v>9</v>
      </c>
      <c r="BA22" s="78"/>
      <c r="BB22" s="77">
        <v>280</v>
      </c>
      <c r="BC22" s="9"/>
      <c r="BD22" s="91">
        <v>13</v>
      </c>
      <c r="BE22" s="9"/>
      <c r="BF22" s="80">
        <v>267</v>
      </c>
      <c r="BH22" s="9"/>
      <c r="BI22" s="10">
        <f t="shared" si="1"/>
        <v>189</v>
      </c>
      <c r="BJ22" s="10">
        <f t="shared" si="2"/>
        <v>9</v>
      </c>
      <c r="BK22" s="11">
        <f t="shared" si="3"/>
        <v>-0.0009000000000000001</v>
      </c>
    </row>
    <row r="23" spans="1:63" s="10" customFormat="1" ht="18">
      <c r="A23" s="74" t="s">
        <v>28</v>
      </c>
      <c r="B23" s="75">
        <v>17</v>
      </c>
      <c r="C23" s="112" t="s">
        <v>45</v>
      </c>
      <c r="D23" s="114"/>
      <c r="E23" s="113"/>
      <c r="F23" s="125" t="s">
        <v>68</v>
      </c>
      <c r="G23" s="103"/>
      <c r="H23" s="99">
        <v>1</v>
      </c>
      <c r="I23" s="99"/>
      <c r="J23" s="99">
        <v>1</v>
      </c>
      <c r="K23" s="99"/>
      <c r="L23" s="99"/>
      <c r="M23" s="99">
        <v>1</v>
      </c>
      <c r="N23" s="99">
        <v>1</v>
      </c>
      <c r="O23" s="99">
        <v>1</v>
      </c>
      <c r="P23" s="99">
        <v>1</v>
      </c>
      <c r="Q23" s="99">
        <v>1</v>
      </c>
      <c r="R23" s="99">
        <v>1</v>
      </c>
      <c r="S23" s="99"/>
      <c r="T23" s="76">
        <v>1</v>
      </c>
      <c r="U23" s="76">
        <v>1</v>
      </c>
      <c r="V23" s="76"/>
      <c r="W23" s="76">
        <v>1</v>
      </c>
      <c r="X23" s="76">
        <v>1</v>
      </c>
      <c r="Y23" s="76"/>
      <c r="Z23" s="76">
        <v>1</v>
      </c>
      <c r="AA23" s="76"/>
      <c r="AB23" s="76">
        <v>1</v>
      </c>
      <c r="AC23" s="76">
        <v>1</v>
      </c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9"/>
      <c r="AS23" s="76">
        <v>13</v>
      </c>
      <c r="AT23" s="76">
        <v>11</v>
      </c>
      <c r="AU23" s="77"/>
      <c r="AV23" s="76">
        <v>10</v>
      </c>
      <c r="AW23" s="76">
        <v>3</v>
      </c>
      <c r="AX23" s="77"/>
      <c r="AY23" s="77">
        <v>3</v>
      </c>
      <c r="AZ23" s="77">
        <v>8</v>
      </c>
      <c r="BA23" s="78"/>
      <c r="BB23" s="77">
        <v>340</v>
      </c>
      <c r="BC23" s="9"/>
      <c r="BD23" s="91">
        <v>11</v>
      </c>
      <c r="BE23" s="9"/>
      <c r="BF23" s="80">
        <v>329</v>
      </c>
      <c r="BH23" s="9"/>
      <c r="BI23" s="10">
        <f t="shared" si="1"/>
        <v>188</v>
      </c>
      <c r="BJ23" s="10">
        <f t="shared" si="2"/>
        <v>8</v>
      </c>
      <c r="BK23" s="11">
        <f t="shared" si="3"/>
        <v>-0.0008</v>
      </c>
    </row>
    <row r="24" spans="1:63" s="10" customFormat="1" ht="18">
      <c r="A24" s="74" t="s">
        <v>28</v>
      </c>
      <c r="B24" s="75">
        <v>18</v>
      </c>
      <c r="C24" s="112" t="s">
        <v>45</v>
      </c>
      <c r="D24" s="114"/>
      <c r="E24" s="113"/>
      <c r="F24" s="125" t="s">
        <v>69</v>
      </c>
      <c r="G24" s="103"/>
      <c r="H24" s="99">
        <v>1</v>
      </c>
      <c r="I24" s="99">
        <v>1</v>
      </c>
      <c r="J24" s="99"/>
      <c r="K24" s="99"/>
      <c r="L24" s="99"/>
      <c r="M24" s="99"/>
      <c r="N24" s="99"/>
      <c r="O24" s="99">
        <v>1</v>
      </c>
      <c r="P24" s="99">
        <v>1</v>
      </c>
      <c r="Q24" s="99"/>
      <c r="R24" s="99">
        <v>1</v>
      </c>
      <c r="S24" s="99">
        <v>1</v>
      </c>
      <c r="T24" s="76">
        <v>1</v>
      </c>
      <c r="U24" s="76"/>
      <c r="V24" s="76"/>
      <c r="W24" s="76"/>
      <c r="X24" s="76">
        <v>1</v>
      </c>
      <c r="Y24" s="76"/>
      <c r="Z24" s="76">
        <v>1</v>
      </c>
      <c r="AA24" s="76"/>
      <c r="AB24" s="76">
        <v>1</v>
      </c>
      <c r="AC24" s="76"/>
      <c r="AD24" s="76">
        <v>1</v>
      </c>
      <c r="AE24" s="76">
        <v>1</v>
      </c>
      <c r="AF24" s="76">
        <v>1</v>
      </c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9"/>
      <c r="AS24" s="76">
        <v>13</v>
      </c>
      <c r="AT24" s="76">
        <v>12</v>
      </c>
      <c r="AU24" s="77"/>
      <c r="AV24" s="76">
        <v>9</v>
      </c>
      <c r="AW24" s="76">
        <v>50</v>
      </c>
      <c r="AX24" s="77"/>
      <c r="AY24" s="77">
        <v>3</v>
      </c>
      <c r="AZ24" s="77">
        <v>22</v>
      </c>
      <c r="BA24" s="78"/>
      <c r="BB24" s="77">
        <v>300</v>
      </c>
      <c r="BC24" s="9"/>
      <c r="BD24" s="91">
        <v>110</v>
      </c>
      <c r="BE24" s="9"/>
      <c r="BF24" s="80">
        <v>190</v>
      </c>
      <c r="BH24" s="9"/>
      <c r="BI24" s="10">
        <f t="shared" si="1"/>
        <v>202</v>
      </c>
      <c r="BJ24" s="10">
        <f t="shared" si="2"/>
        <v>22</v>
      </c>
      <c r="BK24" s="11">
        <f t="shared" si="3"/>
        <v>-0.0022</v>
      </c>
    </row>
    <row r="25" spans="1:63" s="10" customFormat="1" ht="18">
      <c r="A25" s="74" t="s">
        <v>28</v>
      </c>
      <c r="B25" s="75">
        <v>19</v>
      </c>
      <c r="C25" s="112" t="s">
        <v>43</v>
      </c>
      <c r="D25" s="114"/>
      <c r="E25" s="113"/>
      <c r="F25" s="125" t="s">
        <v>70</v>
      </c>
      <c r="G25" s="125" t="s">
        <v>71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76"/>
      <c r="U25" s="76">
        <v>1</v>
      </c>
      <c r="V25" s="76">
        <v>1</v>
      </c>
      <c r="W25" s="76">
        <v>1</v>
      </c>
      <c r="X25" s="76">
        <v>1</v>
      </c>
      <c r="Y25" s="76"/>
      <c r="Z25" s="76"/>
      <c r="AA25" s="76">
        <v>1</v>
      </c>
      <c r="AB25" s="76">
        <v>1</v>
      </c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9"/>
      <c r="AS25" s="76">
        <v>13</v>
      </c>
      <c r="AT25" s="76">
        <v>13</v>
      </c>
      <c r="AU25" s="77"/>
      <c r="AV25" s="76">
        <v>10</v>
      </c>
      <c r="AW25" s="76">
        <v>31</v>
      </c>
      <c r="AX25" s="77"/>
      <c r="AY25" s="77">
        <v>2</v>
      </c>
      <c r="AZ25" s="77">
        <v>42</v>
      </c>
      <c r="BA25" s="78"/>
      <c r="BB25" s="77">
        <v>140</v>
      </c>
      <c r="BC25" s="9"/>
      <c r="BD25" s="91">
        <v>0</v>
      </c>
      <c r="BE25" s="9"/>
      <c r="BF25" s="80">
        <v>140</v>
      </c>
      <c r="BH25" s="9"/>
      <c r="BI25" s="10">
        <f t="shared" si="1"/>
        <v>162</v>
      </c>
      <c r="BJ25" s="10">
        <f t="shared" si="2"/>
        <v>0</v>
      </c>
      <c r="BK25" s="11">
        <f t="shared" si="3"/>
        <v>0.0018000000000000002</v>
      </c>
    </row>
    <row r="26" spans="1:63" s="10" customFormat="1" ht="18">
      <c r="A26" s="74" t="s">
        <v>28</v>
      </c>
      <c r="B26" s="75">
        <v>20</v>
      </c>
      <c r="C26" s="112" t="s">
        <v>43</v>
      </c>
      <c r="D26" s="114"/>
      <c r="E26" s="113"/>
      <c r="F26" s="125" t="s">
        <v>72</v>
      </c>
      <c r="G26" s="103"/>
      <c r="H26" s="99">
        <v>1</v>
      </c>
      <c r="I26" s="99"/>
      <c r="J26" s="99">
        <v>1</v>
      </c>
      <c r="K26" s="99">
        <v>1</v>
      </c>
      <c r="L26" s="99">
        <v>1</v>
      </c>
      <c r="M26" s="99">
        <v>1</v>
      </c>
      <c r="N26" s="99">
        <v>1</v>
      </c>
      <c r="O26" s="99"/>
      <c r="P26" s="99"/>
      <c r="Q26" s="99">
        <v>1</v>
      </c>
      <c r="R26" s="99">
        <v>1</v>
      </c>
      <c r="S26" s="99">
        <v>1</v>
      </c>
      <c r="T26" s="76"/>
      <c r="U26" s="76">
        <v>1</v>
      </c>
      <c r="V26" s="76"/>
      <c r="W26" s="76"/>
      <c r="X26" s="76"/>
      <c r="Y26" s="76"/>
      <c r="Z26" s="76">
        <v>1</v>
      </c>
      <c r="AA26" s="76"/>
      <c r="AB26" s="76">
        <v>1</v>
      </c>
      <c r="AC26" s="76"/>
      <c r="AD26" s="76"/>
      <c r="AE26" s="76"/>
      <c r="AF26" s="76">
        <v>1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9"/>
      <c r="AS26" s="76">
        <v>13</v>
      </c>
      <c r="AT26" s="76">
        <v>6</v>
      </c>
      <c r="AU26" s="77"/>
      <c r="AV26" s="76">
        <v>10</v>
      </c>
      <c r="AW26" s="76">
        <v>0</v>
      </c>
      <c r="AX26" s="77"/>
      <c r="AY26" s="77">
        <v>3</v>
      </c>
      <c r="AZ26" s="77">
        <v>6</v>
      </c>
      <c r="BA26" s="78"/>
      <c r="BB26" s="77">
        <v>360</v>
      </c>
      <c r="BC26" s="9"/>
      <c r="BD26" s="91">
        <v>7</v>
      </c>
      <c r="BE26" s="9"/>
      <c r="BF26" s="80">
        <v>353</v>
      </c>
      <c r="BH26" s="9"/>
      <c r="BI26" s="10">
        <f t="shared" si="1"/>
        <v>186</v>
      </c>
      <c r="BJ26" s="10">
        <f t="shared" si="2"/>
        <v>6</v>
      </c>
      <c r="BK26" s="11">
        <f t="shared" si="3"/>
        <v>-0.0006000000000000001</v>
      </c>
    </row>
    <row r="27" spans="1:63" s="10" customFormat="1" ht="18">
      <c r="A27" s="74" t="s">
        <v>29</v>
      </c>
      <c r="B27" s="75">
        <v>21</v>
      </c>
      <c r="C27" s="112" t="s">
        <v>47</v>
      </c>
      <c r="D27" s="114"/>
      <c r="E27" s="113"/>
      <c r="F27" s="125" t="s">
        <v>73</v>
      </c>
      <c r="G27" s="103"/>
      <c r="H27" s="99"/>
      <c r="I27" s="99"/>
      <c r="J27" s="99"/>
      <c r="K27" s="99"/>
      <c r="L27" s="99"/>
      <c r="M27" s="99"/>
      <c r="N27" s="99"/>
      <c r="O27" s="99"/>
      <c r="P27" s="99">
        <v>1</v>
      </c>
      <c r="Q27" s="99">
        <v>1</v>
      </c>
      <c r="R27" s="99">
        <v>1</v>
      </c>
      <c r="S27" s="99">
        <v>1</v>
      </c>
      <c r="T27" s="76">
        <v>1</v>
      </c>
      <c r="U27" s="76">
        <v>1</v>
      </c>
      <c r="V27" s="76"/>
      <c r="W27" s="76"/>
      <c r="X27" s="76">
        <v>1</v>
      </c>
      <c r="Y27" s="76"/>
      <c r="Z27" s="76">
        <v>1</v>
      </c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9"/>
      <c r="AS27" s="76">
        <v>13</v>
      </c>
      <c r="AT27" s="76">
        <v>31</v>
      </c>
      <c r="AU27" s="77"/>
      <c r="AV27" s="76">
        <v>10</v>
      </c>
      <c r="AW27" s="76">
        <v>22</v>
      </c>
      <c r="AX27" s="77"/>
      <c r="AY27" s="77">
        <v>3</v>
      </c>
      <c r="AZ27" s="77">
        <v>9</v>
      </c>
      <c r="BA27" s="78"/>
      <c r="BB27" s="77">
        <v>160</v>
      </c>
      <c r="BC27" s="9"/>
      <c r="BD27" s="91">
        <v>13</v>
      </c>
      <c r="BE27" s="9"/>
      <c r="BF27" s="80">
        <v>147</v>
      </c>
      <c r="BH27" s="9"/>
      <c r="BI27" s="10">
        <f t="shared" si="1"/>
        <v>189</v>
      </c>
      <c r="BJ27" s="10">
        <f t="shared" si="2"/>
        <v>9</v>
      </c>
      <c r="BK27" s="11">
        <f t="shared" si="3"/>
        <v>-0.0009000000000000001</v>
      </c>
    </row>
    <row r="28" spans="1:63" s="10" customFormat="1" ht="18">
      <c r="A28" s="74" t="s">
        <v>29</v>
      </c>
      <c r="B28" s="75">
        <v>22</v>
      </c>
      <c r="C28" s="112" t="s">
        <v>46</v>
      </c>
      <c r="D28" s="114"/>
      <c r="E28" s="113"/>
      <c r="F28" s="125" t="s">
        <v>74</v>
      </c>
      <c r="G28" s="125" t="s">
        <v>75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76"/>
      <c r="U28" s="76"/>
      <c r="V28" s="76"/>
      <c r="W28" s="76">
        <v>1</v>
      </c>
      <c r="X28" s="76">
        <v>1</v>
      </c>
      <c r="Y28" s="76">
        <v>1</v>
      </c>
      <c r="Z28" s="76">
        <v>1</v>
      </c>
      <c r="AA28" s="76"/>
      <c r="AB28" s="76">
        <v>1</v>
      </c>
      <c r="AC28" s="76">
        <v>1</v>
      </c>
      <c r="AD28" s="76">
        <v>1</v>
      </c>
      <c r="AE28" s="76">
        <v>1</v>
      </c>
      <c r="AF28" s="76">
        <v>1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9"/>
      <c r="AS28" s="76">
        <v>13</v>
      </c>
      <c r="AT28" s="76">
        <v>8</v>
      </c>
      <c r="AU28" s="77"/>
      <c r="AV28" s="76">
        <v>10</v>
      </c>
      <c r="AW28" s="76">
        <v>6</v>
      </c>
      <c r="AX28" s="77"/>
      <c r="AY28" s="77">
        <v>3</v>
      </c>
      <c r="AZ28" s="77">
        <v>2</v>
      </c>
      <c r="BA28" s="78"/>
      <c r="BB28" s="77">
        <v>230</v>
      </c>
      <c r="BC28" s="9"/>
      <c r="BD28" s="91">
        <v>2</v>
      </c>
      <c r="BE28" s="9"/>
      <c r="BF28" s="80">
        <v>228</v>
      </c>
      <c r="BH28" s="9"/>
      <c r="BI28" s="10">
        <f t="shared" si="1"/>
        <v>182</v>
      </c>
      <c r="BJ28" s="10">
        <f t="shared" si="2"/>
        <v>2</v>
      </c>
      <c r="BK28" s="11">
        <f t="shared" si="3"/>
        <v>-0.0002</v>
      </c>
    </row>
    <row r="29" spans="1:63" s="10" customFormat="1" ht="18">
      <c r="A29" s="74" t="s">
        <v>28</v>
      </c>
      <c r="B29" s="75">
        <v>23</v>
      </c>
      <c r="C29" s="112" t="s">
        <v>43</v>
      </c>
      <c r="D29" s="114"/>
      <c r="E29" s="113"/>
      <c r="F29" s="125" t="s">
        <v>76</v>
      </c>
      <c r="G29" s="103"/>
      <c r="H29" s="99"/>
      <c r="I29" s="99"/>
      <c r="J29" s="99"/>
      <c r="K29" s="99"/>
      <c r="L29" s="99"/>
      <c r="M29" s="99">
        <v>1</v>
      </c>
      <c r="N29" s="99">
        <v>1</v>
      </c>
      <c r="O29" s="99"/>
      <c r="P29" s="99">
        <v>1</v>
      </c>
      <c r="Q29" s="99">
        <v>1</v>
      </c>
      <c r="R29" s="99">
        <v>1</v>
      </c>
      <c r="S29" s="99">
        <v>1</v>
      </c>
      <c r="T29" s="76">
        <v>1</v>
      </c>
      <c r="U29" s="76">
        <v>1</v>
      </c>
      <c r="V29" s="76">
        <v>1</v>
      </c>
      <c r="W29" s="76">
        <v>1</v>
      </c>
      <c r="X29" s="76">
        <v>1</v>
      </c>
      <c r="Y29" s="76"/>
      <c r="Z29" s="76">
        <v>1</v>
      </c>
      <c r="AA29" s="76"/>
      <c r="AB29" s="76">
        <v>1</v>
      </c>
      <c r="AC29" s="76">
        <v>1</v>
      </c>
      <c r="AD29" s="76">
        <v>1</v>
      </c>
      <c r="AE29" s="76">
        <v>1</v>
      </c>
      <c r="AF29" s="76">
        <v>1</v>
      </c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9"/>
      <c r="AS29" s="76">
        <v>13</v>
      </c>
      <c r="AT29" s="76">
        <v>31</v>
      </c>
      <c r="AU29" s="77"/>
      <c r="AV29" s="76">
        <v>10</v>
      </c>
      <c r="AW29" s="76">
        <v>24</v>
      </c>
      <c r="AX29" s="77"/>
      <c r="AY29" s="77">
        <v>3</v>
      </c>
      <c r="AZ29" s="77">
        <v>7</v>
      </c>
      <c r="BA29" s="78"/>
      <c r="BB29" s="77">
        <v>390</v>
      </c>
      <c r="BC29" s="9"/>
      <c r="BD29" s="91">
        <v>9</v>
      </c>
      <c r="BE29" s="9"/>
      <c r="BF29" s="80">
        <v>381</v>
      </c>
      <c r="BH29" s="9"/>
      <c r="BI29" s="10">
        <f t="shared" si="1"/>
        <v>187</v>
      </c>
      <c r="BJ29" s="10">
        <f t="shared" si="2"/>
        <v>7</v>
      </c>
      <c r="BK29" s="11">
        <f t="shared" si="3"/>
        <v>-0.0007</v>
      </c>
    </row>
    <row r="30" spans="1:63" s="10" customFormat="1" ht="18">
      <c r="A30" s="74" t="s">
        <v>29</v>
      </c>
      <c r="B30" s="75">
        <v>24</v>
      </c>
      <c r="C30" s="112" t="s">
        <v>52</v>
      </c>
      <c r="D30" s="114"/>
      <c r="E30" s="113"/>
      <c r="F30" s="125" t="s">
        <v>77</v>
      </c>
      <c r="G30" s="125" t="s">
        <v>78</v>
      </c>
      <c r="H30" s="99">
        <v>1</v>
      </c>
      <c r="I30" s="99"/>
      <c r="J30" s="99">
        <v>1</v>
      </c>
      <c r="K30" s="99">
        <v>1</v>
      </c>
      <c r="L30" s="99">
        <v>1</v>
      </c>
      <c r="M30" s="99">
        <v>1</v>
      </c>
      <c r="N30" s="99"/>
      <c r="O30" s="99">
        <v>1</v>
      </c>
      <c r="P30" s="99">
        <v>1</v>
      </c>
      <c r="Q30" s="99"/>
      <c r="R30" s="99"/>
      <c r="S30" s="99"/>
      <c r="T30" s="76">
        <v>1</v>
      </c>
      <c r="U30" s="76">
        <v>1</v>
      </c>
      <c r="V30" s="76"/>
      <c r="W30" s="76"/>
      <c r="X30" s="76">
        <v>1</v>
      </c>
      <c r="Y30" s="76">
        <v>1</v>
      </c>
      <c r="Z30" s="76">
        <v>1</v>
      </c>
      <c r="AA30" s="76">
        <v>1</v>
      </c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9"/>
      <c r="AS30" s="76">
        <v>13</v>
      </c>
      <c r="AT30" s="76">
        <v>15</v>
      </c>
      <c r="AU30" s="77"/>
      <c r="AV30" s="76">
        <v>10</v>
      </c>
      <c r="AW30" s="76">
        <v>19</v>
      </c>
      <c r="AX30" s="77"/>
      <c r="AY30" s="77">
        <v>2</v>
      </c>
      <c r="AZ30" s="77">
        <v>56</v>
      </c>
      <c r="BA30" s="78"/>
      <c r="BB30" s="77">
        <v>280</v>
      </c>
      <c r="BC30" s="9"/>
      <c r="BD30" s="91">
        <v>0</v>
      </c>
      <c r="BE30" s="9"/>
      <c r="BF30" s="80">
        <v>280</v>
      </c>
      <c r="BH30" s="9"/>
      <c r="BI30" s="10">
        <f t="shared" si="1"/>
        <v>176</v>
      </c>
      <c r="BJ30" s="10">
        <f t="shared" si="2"/>
        <v>0</v>
      </c>
      <c r="BK30" s="11">
        <f t="shared" si="3"/>
        <v>0.0004</v>
      </c>
    </row>
    <row r="31" spans="1:65" s="10" customFormat="1" ht="18">
      <c r="A31" s="74" t="s">
        <v>28</v>
      </c>
      <c r="B31" s="75">
        <v>25</v>
      </c>
      <c r="C31" s="112" t="s">
        <v>45</v>
      </c>
      <c r="D31" s="114"/>
      <c r="E31" s="113"/>
      <c r="F31" s="125" t="s">
        <v>79</v>
      </c>
      <c r="G31" s="103"/>
      <c r="H31" s="99"/>
      <c r="I31" s="99"/>
      <c r="J31" s="99"/>
      <c r="K31" s="99"/>
      <c r="L31" s="99"/>
      <c r="M31" s="99"/>
      <c r="N31" s="99"/>
      <c r="O31" s="99"/>
      <c r="P31" s="99"/>
      <c r="Q31" s="99">
        <v>1</v>
      </c>
      <c r="R31" s="99">
        <v>1</v>
      </c>
      <c r="S31" s="99">
        <v>1</v>
      </c>
      <c r="T31" s="76">
        <v>1</v>
      </c>
      <c r="U31" s="76">
        <v>1</v>
      </c>
      <c r="V31" s="76">
        <v>1</v>
      </c>
      <c r="W31" s="76">
        <v>1</v>
      </c>
      <c r="X31" s="76">
        <v>1</v>
      </c>
      <c r="Y31" s="76"/>
      <c r="Z31" s="76">
        <v>1</v>
      </c>
      <c r="AA31" s="76"/>
      <c r="AB31" s="76">
        <v>1</v>
      </c>
      <c r="AC31" s="76"/>
      <c r="AD31" s="76">
        <v>1</v>
      </c>
      <c r="AE31" s="76">
        <v>1</v>
      </c>
      <c r="AF31" s="76">
        <v>1</v>
      </c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9"/>
      <c r="AS31" s="76">
        <v>13</v>
      </c>
      <c r="AT31" s="76">
        <v>48</v>
      </c>
      <c r="AU31" s="77"/>
      <c r="AV31" s="76">
        <v>10</v>
      </c>
      <c r="AW31" s="76">
        <v>30</v>
      </c>
      <c r="AX31" s="77"/>
      <c r="AY31" s="77">
        <v>3</v>
      </c>
      <c r="AZ31" s="77">
        <v>18</v>
      </c>
      <c r="BA31" s="78"/>
      <c r="BB31" s="77">
        <v>320</v>
      </c>
      <c r="BC31" s="9"/>
      <c r="BD31" s="91">
        <v>70</v>
      </c>
      <c r="BE31" s="9"/>
      <c r="BF31" s="80">
        <v>250</v>
      </c>
      <c r="BH31" s="9"/>
      <c r="BI31" s="10">
        <f t="shared" si="1"/>
        <v>198</v>
      </c>
      <c r="BJ31" s="10">
        <f t="shared" si="2"/>
        <v>18</v>
      </c>
      <c r="BK31" s="11">
        <f t="shared" si="3"/>
        <v>-0.0018000000000000002</v>
      </c>
      <c r="BM31" s="79"/>
    </row>
    <row r="32" spans="1:63" s="10" customFormat="1" ht="18">
      <c r="A32" s="74" t="s">
        <v>28</v>
      </c>
      <c r="B32" s="75">
        <v>26</v>
      </c>
      <c r="C32" s="112" t="s">
        <v>43</v>
      </c>
      <c r="D32" s="114"/>
      <c r="E32" s="113"/>
      <c r="F32" s="125" t="s">
        <v>80</v>
      </c>
      <c r="G32" s="103"/>
      <c r="H32" s="99"/>
      <c r="I32" s="99"/>
      <c r="J32" s="99"/>
      <c r="K32" s="99"/>
      <c r="L32" s="99"/>
      <c r="M32" s="99"/>
      <c r="N32" s="99"/>
      <c r="O32" s="99"/>
      <c r="P32" s="99">
        <v>1</v>
      </c>
      <c r="Q32" s="99">
        <v>1</v>
      </c>
      <c r="R32" s="99">
        <v>1</v>
      </c>
      <c r="S32" s="99">
        <v>1</v>
      </c>
      <c r="T32" s="76">
        <v>1</v>
      </c>
      <c r="U32" s="76">
        <v>1</v>
      </c>
      <c r="V32" s="76">
        <v>1</v>
      </c>
      <c r="W32" s="76">
        <v>1</v>
      </c>
      <c r="X32" s="76"/>
      <c r="Y32" s="76">
        <v>1</v>
      </c>
      <c r="Z32" s="76">
        <v>1</v>
      </c>
      <c r="AA32" s="76">
        <v>1</v>
      </c>
      <c r="AB32" s="76">
        <v>1</v>
      </c>
      <c r="AC32" s="76"/>
      <c r="AD32" s="76"/>
      <c r="AE32" s="76"/>
      <c r="AF32" s="76">
        <v>1</v>
      </c>
      <c r="AG32" s="76"/>
      <c r="AH32" s="76"/>
      <c r="AI32" s="76"/>
      <c r="AJ32" s="76"/>
      <c r="AK32" s="76">
        <v>0</v>
      </c>
      <c r="AL32" s="76"/>
      <c r="AM32" s="76"/>
      <c r="AN32" s="76"/>
      <c r="AO32" s="76"/>
      <c r="AP32" s="76"/>
      <c r="AQ32" s="76"/>
      <c r="AR32" s="9"/>
      <c r="AS32" s="76">
        <v>12</v>
      </c>
      <c r="AT32" s="76">
        <v>50</v>
      </c>
      <c r="AU32" s="77"/>
      <c r="AV32" s="76">
        <v>10</v>
      </c>
      <c r="AW32" s="76">
        <v>8</v>
      </c>
      <c r="AX32" s="77"/>
      <c r="AY32" s="77">
        <v>2</v>
      </c>
      <c r="AZ32" s="77">
        <v>42</v>
      </c>
      <c r="BA32" s="78"/>
      <c r="BB32" s="77">
        <v>310</v>
      </c>
      <c r="BC32" s="9"/>
      <c r="BD32" s="91">
        <v>0</v>
      </c>
      <c r="BE32" s="9"/>
      <c r="BF32" s="80">
        <v>310</v>
      </c>
      <c r="BH32" s="9"/>
      <c r="BI32" s="10">
        <f t="shared" si="1"/>
        <v>162</v>
      </c>
      <c r="BJ32" s="10">
        <f t="shared" si="2"/>
        <v>0</v>
      </c>
      <c r="BK32" s="11">
        <f t="shared" si="3"/>
        <v>0.0018000000000000002</v>
      </c>
    </row>
    <row r="33" spans="1:65" s="10" customFormat="1" ht="18">
      <c r="A33" s="74" t="s">
        <v>28</v>
      </c>
      <c r="B33" s="75">
        <v>27</v>
      </c>
      <c r="C33" s="112" t="s">
        <v>44</v>
      </c>
      <c r="D33" s="114"/>
      <c r="E33" s="113"/>
      <c r="F33" s="125" t="s">
        <v>81</v>
      </c>
      <c r="G33" s="103"/>
      <c r="H33" s="99"/>
      <c r="I33" s="99"/>
      <c r="J33" s="99"/>
      <c r="K33" s="99"/>
      <c r="L33" s="99"/>
      <c r="M33" s="99"/>
      <c r="N33" s="99"/>
      <c r="O33" s="99"/>
      <c r="P33" s="99"/>
      <c r="Q33" s="99">
        <v>1</v>
      </c>
      <c r="R33" s="99">
        <v>1</v>
      </c>
      <c r="S33" s="99">
        <v>1</v>
      </c>
      <c r="T33" s="76">
        <v>1</v>
      </c>
      <c r="U33" s="76">
        <v>1</v>
      </c>
      <c r="V33" s="76">
        <v>1</v>
      </c>
      <c r="W33" s="76">
        <v>1</v>
      </c>
      <c r="X33" s="76">
        <v>1</v>
      </c>
      <c r="Y33" s="76"/>
      <c r="Z33" s="76"/>
      <c r="AA33" s="76"/>
      <c r="AB33" s="76">
        <v>1</v>
      </c>
      <c r="AC33" s="76">
        <v>1</v>
      </c>
      <c r="AD33" s="76">
        <v>1</v>
      </c>
      <c r="AE33" s="76">
        <v>1</v>
      </c>
      <c r="AF33" s="76">
        <v>1</v>
      </c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9"/>
      <c r="AS33" s="76">
        <v>12</v>
      </c>
      <c r="AT33" s="76">
        <v>45</v>
      </c>
      <c r="AU33" s="77"/>
      <c r="AV33" s="76">
        <v>9</v>
      </c>
      <c r="AW33" s="76">
        <v>51</v>
      </c>
      <c r="AX33" s="77"/>
      <c r="AY33" s="77">
        <v>2</v>
      </c>
      <c r="AZ33" s="77">
        <v>54</v>
      </c>
      <c r="BA33" s="78"/>
      <c r="BB33" s="77">
        <v>310</v>
      </c>
      <c r="BC33" s="9"/>
      <c r="BD33" s="91">
        <v>0</v>
      </c>
      <c r="BE33" s="9"/>
      <c r="BF33" s="80">
        <v>310</v>
      </c>
      <c r="BH33" s="9"/>
      <c r="BI33" s="10">
        <f t="shared" si="1"/>
        <v>174</v>
      </c>
      <c r="BJ33" s="10">
        <f t="shared" si="2"/>
        <v>0</v>
      </c>
      <c r="BK33" s="11">
        <f t="shared" si="3"/>
        <v>0.0006000000000000001</v>
      </c>
      <c r="BM33" s="79"/>
    </row>
    <row r="34" spans="1:63" s="10" customFormat="1" ht="18">
      <c r="A34" s="74" t="s">
        <v>29</v>
      </c>
      <c r="B34" s="75">
        <v>28</v>
      </c>
      <c r="C34" s="112" t="s">
        <v>45</v>
      </c>
      <c r="D34" s="114"/>
      <c r="E34" s="113"/>
      <c r="F34" s="125" t="s">
        <v>82</v>
      </c>
      <c r="G34" s="103"/>
      <c r="H34" s="99"/>
      <c r="I34" s="99"/>
      <c r="J34" s="99"/>
      <c r="K34" s="99"/>
      <c r="L34" s="99"/>
      <c r="M34" s="99"/>
      <c r="N34" s="99"/>
      <c r="O34" s="99"/>
      <c r="P34" s="99"/>
      <c r="Q34" s="99">
        <v>1</v>
      </c>
      <c r="R34" s="99">
        <v>1</v>
      </c>
      <c r="S34" s="99">
        <v>1</v>
      </c>
      <c r="T34" s="76"/>
      <c r="U34" s="76">
        <v>1</v>
      </c>
      <c r="V34" s="76"/>
      <c r="W34" s="76">
        <v>1</v>
      </c>
      <c r="X34" s="76"/>
      <c r="Y34" s="76"/>
      <c r="Z34" s="76">
        <v>1</v>
      </c>
      <c r="AA34" s="76"/>
      <c r="AB34" s="76">
        <v>1</v>
      </c>
      <c r="AC34" s="76"/>
      <c r="AD34" s="76">
        <v>1</v>
      </c>
      <c r="AE34" s="76">
        <v>1</v>
      </c>
      <c r="AF34" s="76">
        <v>1</v>
      </c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9"/>
      <c r="AS34" s="76">
        <v>12</v>
      </c>
      <c r="AT34" s="76">
        <v>53</v>
      </c>
      <c r="AU34" s="77"/>
      <c r="AV34" s="76">
        <v>10</v>
      </c>
      <c r="AW34" s="76">
        <v>1</v>
      </c>
      <c r="AX34" s="77"/>
      <c r="AY34" s="77">
        <v>2</v>
      </c>
      <c r="AZ34" s="77">
        <v>52</v>
      </c>
      <c r="BA34" s="78"/>
      <c r="BB34" s="77">
        <v>280</v>
      </c>
      <c r="BC34" s="9"/>
      <c r="BD34" s="91">
        <v>0</v>
      </c>
      <c r="BE34" s="9"/>
      <c r="BF34" s="80">
        <v>280</v>
      </c>
      <c r="BH34" s="9"/>
      <c r="BI34" s="10">
        <f t="shared" si="1"/>
        <v>172</v>
      </c>
      <c r="BJ34" s="10">
        <f t="shared" si="2"/>
        <v>0</v>
      </c>
      <c r="BK34" s="11">
        <f t="shared" si="3"/>
        <v>0.0008</v>
      </c>
    </row>
    <row r="35" spans="1:63" s="10" customFormat="1" ht="18">
      <c r="A35" s="74" t="s">
        <v>29</v>
      </c>
      <c r="B35" s="75">
        <v>29</v>
      </c>
      <c r="C35" s="112" t="s">
        <v>43</v>
      </c>
      <c r="D35" s="114"/>
      <c r="E35" s="113"/>
      <c r="F35" s="103" t="s">
        <v>83</v>
      </c>
      <c r="G35" s="103"/>
      <c r="H35" s="99">
        <v>1</v>
      </c>
      <c r="I35" s="99"/>
      <c r="J35" s="99">
        <v>1</v>
      </c>
      <c r="K35" s="99">
        <v>1</v>
      </c>
      <c r="L35" s="99">
        <v>1</v>
      </c>
      <c r="M35" s="99">
        <v>1</v>
      </c>
      <c r="N35" s="99">
        <v>1</v>
      </c>
      <c r="O35" s="99"/>
      <c r="P35" s="99">
        <v>1</v>
      </c>
      <c r="Q35" s="99"/>
      <c r="R35" s="99"/>
      <c r="S35" s="99">
        <v>1</v>
      </c>
      <c r="T35" s="76"/>
      <c r="U35" s="76">
        <v>1</v>
      </c>
      <c r="V35" s="76">
        <v>1</v>
      </c>
      <c r="W35" s="76">
        <v>1</v>
      </c>
      <c r="X35" s="76">
        <v>1</v>
      </c>
      <c r="Y35" s="76">
        <v>1</v>
      </c>
      <c r="Z35" s="76"/>
      <c r="AA35" s="76">
        <v>1</v>
      </c>
      <c r="AB35" s="76">
        <v>1</v>
      </c>
      <c r="AC35" s="76">
        <v>1</v>
      </c>
      <c r="AD35" s="76">
        <v>1</v>
      </c>
      <c r="AE35" s="76">
        <v>1</v>
      </c>
      <c r="AF35" s="76">
        <v>1</v>
      </c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9"/>
      <c r="AS35" s="76">
        <v>12</v>
      </c>
      <c r="AT35" s="76">
        <v>56</v>
      </c>
      <c r="AU35" s="77"/>
      <c r="AV35" s="76">
        <v>9</v>
      </c>
      <c r="AW35" s="76">
        <v>47</v>
      </c>
      <c r="AX35" s="77"/>
      <c r="AY35" s="77">
        <v>3</v>
      </c>
      <c r="AZ35" s="77">
        <v>9</v>
      </c>
      <c r="BA35" s="78"/>
      <c r="BB35" s="77">
        <v>460</v>
      </c>
      <c r="BC35" s="9"/>
      <c r="BD35" s="91">
        <v>13</v>
      </c>
      <c r="BE35" s="9"/>
      <c r="BF35" s="80">
        <v>447</v>
      </c>
      <c r="BH35" s="9"/>
      <c r="BI35" s="10">
        <f t="shared" si="1"/>
        <v>189</v>
      </c>
      <c r="BJ35" s="10">
        <f t="shared" si="2"/>
        <v>9</v>
      </c>
      <c r="BK35" s="11">
        <f t="shared" si="3"/>
        <v>-0.0009000000000000001</v>
      </c>
    </row>
    <row r="36" spans="1:63" s="10" customFormat="1" ht="18">
      <c r="A36" s="74" t="s">
        <v>28</v>
      </c>
      <c r="B36" s="75">
        <v>30</v>
      </c>
      <c r="C36" s="112" t="s">
        <v>44</v>
      </c>
      <c r="D36" s="114"/>
      <c r="E36" s="113"/>
      <c r="F36" s="103" t="s">
        <v>84</v>
      </c>
      <c r="G36" s="103"/>
      <c r="H36" s="99"/>
      <c r="I36" s="99"/>
      <c r="J36" s="99">
        <v>1</v>
      </c>
      <c r="K36" s="99"/>
      <c r="L36" s="99"/>
      <c r="M36" s="99">
        <v>1</v>
      </c>
      <c r="N36" s="99">
        <v>1</v>
      </c>
      <c r="O36" s="99"/>
      <c r="P36" s="99">
        <v>1</v>
      </c>
      <c r="Q36" s="99">
        <v>1</v>
      </c>
      <c r="R36" s="99">
        <v>1</v>
      </c>
      <c r="S36" s="99"/>
      <c r="T36" s="76">
        <v>1</v>
      </c>
      <c r="U36" s="76">
        <v>1</v>
      </c>
      <c r="V36" s="76">
        <v>1</v>
      </c>
      <c r="W36" s="76">
        <v>1</v>
      </c>
      <c r="X36" s="76"/>
      <c r="Y36" s="76"/>
      <c r="Z36" s="76"/>
      <c r="AA36" s="76"/>
      <c r="AB36" s="76">
        <v>1</v>
      </c>
      <c r="AC36" s="76"/>
      <c r="AD36" s="76">
        <v>1</v>
      </c>
      <c r="AE36" s="76">
        <v>1</v>
      </c>
      <c r="AF36" s="76">
        <v>1</v>
      </c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9"/>
      <c r="AS36" s="76">
        <v>13</v>
      </c>
      <c r="AT36" s="76">
        <v>4</v>
      </c>
      <c r="AU36" s="77"/>
      <c r="AV36" s="76">
        <v>10</v>
      </c>
      <c r="AW36" s="76">
        <v>0</v>
      </c>
      <c r="AX36" s="77"/>
      <c r="AY36" s="77">
        <v>3</v>
      </c>
      <c r="AZ36" s="77">
        <v>4</v>
      </c>
      <c r="BA36" s="78"/>
      <c r="BB36" s="77">
        <v>350</v>
      </c>
      <c r="BC36" s="9"/>
      <c r="BD36" s="91">
        <v>4</v>
      </c>
      <c r="BE36" s="9"/>
      <c r="BF36" s="80">
        <v>346</v>
      </c>
      <c r="BH36" s="9"/>
      <c r="BI36" s="10">
        <f t="shared" si="1"/>
        <v>184</v>
      </c>
      <c r="BJ36" s="10">
        <f t="shared" si="2"/>
        <v>4</v>
      </c>
      <c r="BK36" s="11">
        <f t="shared" si="3"/>
        <v>-0.0004</v>
      </c>
    </row>
    <row r="37" spans="1:63" s="10" customFormat="1" ht="18">
      <c r="A37" s="74" t="s">
        <v>29</v>
      </c>
      <c r="B37" s="75">
        <v>31</v>
      </c>
      <c r="C37" s="112" t="s">
        <v>42</v>
      </c>
      <c r="D37" s="114">
        <v>7438</v>
      </c>
      <c r="E37" s="113"/>
      <c r="F37" s="103" t="s">
        <v>85</v>
      </c>
      <c r="G37" s="103"/>
      <c r="H37" s="99"/>
      <c r="I37" s="99"/>
      <c r="J37" s="99"/>
      <c r="K37" s="99"/>
      <c r="L37" s="99"/>
      <c r="M37" s="99"/>
      <c r="N37" s="99"/>
      <c r="O37" s="99"/>
      <c r="P37" s="99">
        <v>1</v>
      </c>
      <c r="Q37" s="99">
        <v>1</v>
      </c>
      <c r="R37" s="99">
        <v>1</v>
      </c>
      <c r="S37" s="99">
        <v>1</v>
      </c>
      <c r="T37" s="76">
        <v>1</v>
      </c>
      <c r="U37" s="76">
        <v>1</v>
      </c>
      <c r="V37" s="76">
        <v>1</v>
      </c>
      <c r="W37" s="76">
        <v>1</v>
      </c>
      <c r="X37" s="76">
        <v>1</v>
      </c>
      <c r="Y37" s="76">
        <v>1</v>
      </c>
      <c r="Z37" s="76">
        <v>1</v>
      </c>
      <c r="AA37" s="76"/>
      <c r="AB37" s="76">
        <v>1</v>
      </c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9"/>
      <c r="AS37" s="76">
        <v>13</v>
      </c>
      <c r="AT37" s="76">
        <v>46</v>
      </c>
      <c r="AU37" s="77"/>
      <c r="AV37" s="76">
        <v>10</v>
      </c>
      <c r="AW37" s="76">
        <v>48</v>
      </c>
      <c r="AX37" s="77"/>
      <c r="AY37" s="77">
        <v>2</v>
      </c>
      <c r="AZ37" s="77">
        <v>58</v>
      </c>
      <c r="BA37" s="78"/>
      <c r="BB37" s="77">
        <v>270</v>
      </c>
      <c r="BC37" s="9"/>
      <c r="BD37" s="91">
        <v>0</v>
      </c>
      <c r="BE37" s="9"/>
      <c r="BF37" s="80">
        <v>270</v>
      </c>
      <c r="BH37" s="9"/>
      <c r="BI37" s="10">
        <f t="shared" si="1"/>
        <v>178</v>
      </c>
      <c r="BJ37" s="10">
        <f t="shared" si="2"/>
        <v>0</v>
      </c>
      <c r="BK37" s="11">
        <f t="shared" si="3"/>
        <v>0.0002</v>
      </c>
    </row>
    <row r="38" spans="1:63" s="10" customFormat="1" ht="18">
      <c r="A38" s="74" t="s">
        <v>28</v>
      </c>
      <c r="B38" s="75">
        <v>32</v>
      </c>
      <c r="C38" s="112" t="s">
        <v>44</v>
      </c>
      <c r="D38" s="114"/>
      <c r="E38" s="113"/>
      <c r="F38" s="103" t="s">
        <v>86</v>
      </c>
      <c r="G38" s="103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>
        <v>1</v>
      </c>
      <c r="AE38" s="76"/>
      <c r="AF38" s="76">
        <v>1</v>
      </c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9"/>
      <c r="AS38" s="76">
        <v>13</v>
      </c>
      <c r="AT38" s="76">
        <v>17</v>
      </c>
      <c r="AU38" s="77"/>
      <c r="AV38" s="76">
        <v>9</v>
      </c>
      <c r="AW38" s="76">
        <v>59</v>
      </c>
      <c r="AX38" s="77"/>
      <c r="AY38" s="77">
        <v>3</v>
      </c>
      <c r="AZ38" s="77">
        <v>18</v>
      </c>
      <c r="BA38" s="78"/>
      <c r="BB38" s="77">
        <v>70</v>
      </c>
      <c r="BC38" s="9"/>
      <c r="BD38" s="91">
        <v>70</v>
      </c>
      <c r="BE38" s="9"/>
      <c r="BF38" s="80">
        <v>0</v>
      </c>
      <c r="BH38" s="9"/>
      <c r="BI38" s="10">
        <f t="shared" si="1"/>
        <v>198</v>
      </c>
      <c r="BJ38" s="10">
        <f t="shared" si="2"/>
        <v>18</v>
      </c>
      <c r="BK38" s="11">
        <f t="shared" si="3"/>
        <v>-0.0018000000000000002</v>
      </c>
    </row>
    <row r="39" spans="1:63" s="10" customFormat="1" ht="18">
      <c r="A39" s="74" t="s">
        <v>29</v>
      </c>
      <c r="B39" s="75">
        <v>33</v>
      </c>
      <c r="C39" s="112" t="s">
        <v>43</v>
      </c>
      <c r="D39" s="114"/>
      <c r="E39" s="113"/>
      <c r="F39" s="103" t="s">
        <v>87</v>
      </c>
      <c r="G39" s="103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76">
        <v>1</v>
      </c>
      <c r="U39" s="76"/>
      <c r="V39" s="76"/>
      <c r="W39" s="76">
        <v>1</v>
      </c>
      <c r="X39" s="76">
        <v>1</v>
      </c>
      <c r="Y39" s="76"/>
      <c r="Z39" s="76">
        <v>1</v>
      </c>
      <c r="AA39" s="76">
        <v>1</v>
      </c>
      <c r="AB39" s="76">
        <v>1</v>
      </c>
      <c r="AC39" s="76"/>
      <c r="AD39" s="76"/>
      <c r="AE39" s="76"/>
      <c r="AF39" s="76">
        <v>1</v>
      </c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9"/>
      <c r="AS39" s="76">
        <v>12</v>
      </c>
      <c r="AT39" s="76">
        <v>44</v>
      </c>
      <c r="AU39" s="77"/>
      <c r="AV39" s="76">
        <v>9</v>
      </c>
      <c r="AW39" s="76">
        <v>52</v>
      </c>
      <c r="AX39" s="77"/>
      <c r="AY39" s="77">
        <v>2</v>
      </c>
      <c r="AZ39" s="77">
        <v>52</v>
      </c>
      <c r="BA39" s="78"/>
      <c r="BB39" s="77">
        <v>180</v>
      </c>
      <c r="BC39" s="9"/>
      <c r="BD39" s="91">
        <v>0</v>
      </c>
      <c r="BE39" s="9"/>
      <c r="BF39" s="80">
        <v>180</v>
      </c>
      <c r="BH39" s="9"/>
      <c r="BI39" s="10">
        <f t="shared" si="1"/>
        <v>172</v>
      </c>
      <c r="BJ39" s="10">
        <f t="shared" si="2"/>
        <v>0</v>
      </c>
      <c r="BK39" s="11">
        <f t="shared" si="3"/>
        <v>0.0008</v>
      </c>
    </row>
    <row r="40" spans="1:63" s="10" customFormat="1" ht="18">
      <c r="A40" s="74" t="s">
        <v>29</v>
      </c>
      <c r="B40" s="75">
        <v>34</v>
      </c>
      <c r="C40" s="112" t="s">
        <v>42</v>
      </c>
      <c r="D40" s="114"/>
      <c r="E40" s="113"/>
      <c r="F40" s="103" t="s">
        <v>88</v>
      </c>
      <c r="G40" s="103"/>
      <c r="H40" s="99">
        <v>1</v>
      </c>
      <c r="I40" s="99"/>
      <c r="J40" s="99">
        <v>1</v>
      </c>
      <c r="K40" s="99">
        <v>1</v>
      </c>
      <c r="L40" s="99">
        <v>1</v>
      </c>
      <c r="M40" s="99">
        <v>1</v>
      </c>
      <c r="N40" s="99">
        <v>1</v>
      </c>
      <c r="O40" s="99">
        <v>1</v>
      </c>
      <c r="P40" s="99">
        <v>1</v>
      </c>
      <c r="Q40" s="99">
        <v>1</v>
      </c>
      <c r="R40" s="99">
        <v>1</v>
      </c>
      <c r="S40" s="99">
        <v>1</v>
      </c>
      <c r="T40" s="76">
        <v>1</v>
      </c>
      <c r="U40" s="76">
        <v>1</v>
      </c>
      <c r="V40" s="76">
        <v>1</v>
      </c>
      <c r="W40" s="76">
        <v>1</v>
      </c>
      <c r="X40" s="76">
        <v>1</v>
      </c>
      <c r="Y40" s="76"/>
      <c r="Z40" s="76">
        <v>1</v>
      </c>
      <c r="AA40" s="76">
        <v>1</v>
      </c>
      <c r="AB40" s="76">
        <v>1</v>
      </c>
      <c r="AC40" s="76"/>
      <c r="AD40" s="76"/>
      <c r="AE40" s="76"/>
      <c r="AF40" s="76"/>
      <c r="AG40" s="76"/>
      <c r="AH40" s="76"/>
      <c r="AI40" s="76"/>
      <c r="AJ40" s="76"/>
      <c r="AK40" s="76">
        <v>0</v>
      </c>
      <c r="AL40" s="76"/>
      <c r="AM40" s="76"/>
      <c r="AN40" s="76"/>
      <c r="AO40" s="76"/>
      <c r="AP40" s="76"/>
      <c r="AQ40" s="76"/>
      <c r="AR40" s="9"/>
      <c r="AS40" s="76">
        <v>13</v>
      </c>
      <c r="AT40" s="76">
        <v>30</v>
      </c>
      <c r="AU40" s="77"/>
      <c r="AV40" s="76">
        <v>10</v>
      </c>
      <c r="AW40" s="76">
        <v>27</v>
      </c>
      <c r="AX40" s="77"/>
      <c r="AY40" s="77">
        <v>3</v>
      </c>
      <c r="AZ40" s="77">
        <v>3</v>
      </c>
      <c r="BA40" s="78"/>
      <c r="BB40" s="77">
        <v>430</v>
      </c>
      <c r="BC40" s="9"/>
      <c r="BD40" s="91">
        <v>3</v>
      </c>
      <c r="BE40" s="9"/>
      <c r="BF40" s="80">
        <v>427</v>
      </c>
      <c r="BH40" s="9"/>
      <c r="BI40" s="10">
        <f t="shared" si="1"/>
        <v>183</v>
      </c>
      <c r="BJ40" s="10">
        <f t="shared" si="2"/>
        <v>3</v>
      </c>
      <c r="BK40" s="11">
        <f t="shared" si="3"/>
        <v>-0.00030000000000000003</v>
      </c>
    </row>
    <row r="41" spans="1:63" s="10" customFormat="1" ht="18">
      <c r="A41" s="74" t="s">
        <v>29</v>
      </c>
      <c r="B41" s="75">
        <v>35</v>
      </c>
      <c r="C41" s="112" t="s">
        <v>46</v>
      </c>
      <c r="D41" s="114"/>
      <c r="E41" s="113"/>
      <c r="F41" s="103" t="s">
        <v>89</v>
      </c>
      <c r="G41" s="103"/>
      <c r="H41" s="99"/>
      <c r="I41" s="99"/>
      <c r="J41" s="99">
        <v>1</v>
      </c>
      <c r="K41" s="99"/>
      <c r="L41" s="99"/>
      <c r="M41" s="99">
        <v>1</v>
      </c>
      <c r="N41" s="99">
        <v>1</v>
      </c>
      <c r="O41" s="99"/>
      <c r="P41" s="99"/>
      <c r="Q41" s="99">
        <v>1</v>
      </c>
      <c r="R41" s="99">
        <v>1</v>
      </c>
      <c r="S41" s="99"/>
      <c r="T41" s="76"/>
      <c r="U41" s="76">
        <v>1</v>
      </c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9"/>
      <c r="AS41" s="76">
        <v>13</v>
      </c>
      <c r="AT41" s="76">
        <v>31</v>
      </c>
      <c r="AU41" s="77"/>
      <c r="AV41" s="76">
        <v>10</v>
      </c>
      <c r="AW41" s="76">
        <v>27</v>
      </c>
      <c r="AX41" s="77"/>
      <c r="AY41" s="77">
        <v>3</v>
      </c>
      <c r="AZ41" s="77">
        <v>4</v>
      </c>
      <c r="BA41" s="78"/>
      <c r="BB41" s="77">
        <v>130</v>
      </c>
      <c r="BC41" s="9"/>
      <c r="BD41" s="91">
        <v>4</v>
      </c>
      <c r="BE41" s="9"/>
      <c r="BF41" s="80">
        <v>126</v>
      </c>
      <c r="BH41" s="9"/>
      <c r="BI41" s="10">
        <f t="shared" si="1"/>
        <v>184</v>
      </c>
      <c r="BJ41" s="10">
        <f t="shared" si="2"/>
        <v>4</v>
      </c>
      <c r="BK41" s="11">
        <f t="shared" si="3"/>
        <v>-0.0004</v>
      </c>
    </row>
    <row r="42" spans="1:63" s="10" customFormat="1" ht="18">
      <c r="A42" s="74" t="s">
        <v>29</v>
      </c>
      <c r="B42" s="75">
        <v>36</v>
      </c>
      <c r="C42" s="112" t="s">
        <v>42</v>
      </c>
      <c r="D42" s="114"/>
      <c r="E42" s="113"/>
      <c r="F42" s="103" t="s">
        <v>90</v>
      </c>
      <c r="G42" s="103"/>
      <c r="H42" s="99"/>
      <c r="I42" s="99"/>
      <c r="J42" s="99"/>
      <c r="K42" s="99"/>
      <c r="L42" s="99"/>
      <c r="M42" s="99"/>
      <c r="N42" s="99"/>
      <c r="O42" s="99"/>
      <c r="P42" s="99"/>
      <c r="Q42" s="99">
        <v>1</v>
      </c>
      <c r="R42" s="99">
        <v>1</v>
      </c>
      <c r="S42" s="99"/>
      <c r="T42" s="76"/>
      <c r="U42" s="76">
        <v>1</v>
      </c>
      <c r="V42" s="76">
        <v>1</v>
      </c>
      <c r="W42" s="76">
        <v>1</v>
      </c>
      <c r="X42" s="76">
        <v>1</v>
      </c>
      <c r="Y42" s="76">
        <v>1</v>
      </c>
      <c r="Z42" s="76"/>
      <c r="AA42" s="76">
        <v>1</v>
      </c>
      <c r="AB42" s="76">
        <v>1</v>
      </c>
      <c r="AC42" s="76"/>
      <c r="AD42" s="76">
        <v>1</v>
      </c>
      <c r="AE42" s="76">
        <v>1</v>
      </c>
      <c r="AF42" s="76">
        <v>1</v>
      </c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9"/>
      <c r="AS42" s="76">
        <v>13</v>
      </c>
      <c r="AT42" s="76">
        <v>39</v>
      </c>
      <c r="AU42" s="77"/>
      <c r="AV42" s="76">
        <v>10</v>
      </c>
      <c r="AW42" s="76">
        <v>37</v>
      </c>
      <c r="AX42" s="77"/>
      <c r="AY42" s="77">
        <v>3</v>
      </c>
      <c r="AZ42" s="77">
        <v>2</v>
      </c>
      <c r="BA42" s="78"/>
      <c r="BB42" s="77">
        <v>290</v>
      </c>
      <c r="BC42" s="9"/>
      <c r="BD42" s="91">
        <v>2</v>
      </c>
      <c r="BE42" s="9"/>
      <c r="BF42" s="80">
        <v>288</v>
      </c>
      <c r="BH42" s="9"/>
      <c r="BI42" s="10">
        <f t="shared" si="1"/>
        <v>182</v>
      </c>
      <c r="BJ42" s="10">
        <f t="shared" si="2"/>
        <v>2</v>
      </c>
      <c r="BK42" s="11">
        <f t="shared" si="3"/>
        <v>-0.0002</v>
      </c>
    </row>
    <row r="43" spans="1:63" s="10" customFormat="1" ht="18">
      <c r="A43" s="74" t="s">
        <v>29</v>
      </c>
      <c r="B43" s="75">
        <v>37</v>
      </c>
      <c r="C43" s="112" t="s">
        <v>44</v>
      </c>
      <c r="D43" s="114"/>
      <c r="E43" s="113"/>
      <c r="F43" s="103" t="s">
        <v>91</v>
      </c>
      <c r="G43" s="103"/>
      <c r="H43" s="99">
        <v>1</v>
      </c>
      <c r="I43" s="99">
        <v>1</v>
      </c>
      <c r="J43" s="99">
        <v>1</v>
      </c>
      <c r="K43" s="99"/>
      <c r="L43" s="99"/>
      <c r="M43" s="99">
        <v>1</v>
      </c>
      <c r="N43" s="99">
        <v>1</v>
      </c>
      <c r="O43" s="99">
        <v>1</v>
      </c>
      <c r="P43" s="99">
        <v>1</v>
      </c>
      <c r="Q43" s="99">
        <v>1</v>
      </c>
      <c r="R43" s="99">
        <v>1</v>
      </c>
      <c r="S43" s="99">
        <v>1</v>
      </c>
      <c r="T43" s="76">
        <v>1</v>
      </c>
      <c r="U43" s="76">
        <v>1</v>
      </c>
      <c r="V43" s="76">
        <v>1</v>
      </c>
      <c r="W43" s="76">
        <v>1</v>
      </c>
      <c r="X43" s="76">
        <v>1</v>
      </c>
      <c r="Y43" s="76"/>
      <c r="Z43" s="76">
        <v>1</v>
      </c>
      <c r="AA43" s="76"/>
      <c r="AB43" s="76">
        <v>1</v>
      </c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9"/>
      <c r="AS43" s="76">
        <v>14</v>
      </c>
      <c r="AT43" s="76">
        <v>2</v>
      </c>
      <c r="AU43" s="77"/>
      <c r="AV43" s="76">
        <v>10</v>
      </c>
      <c r="AW43" s="76">
        <v>50</v>
      </c>
      <c r="AX43" s="77"/>
      <c r="AY43" s="77">
        <v>3</v>
      </c>
      <c r="AZ43" s="77">
        <v>12</v>
      </c>
      <c r="BA43" s="78"/>
      <c r="BB43" s="77">
        <v>370</v>
      </c>
      <c r="BC43" s="9"/>
      <c r="BD43" s="91">
        <v>25</v>
      </c>
      <c r="BE43" s="9"/>
      <c r="BF43" s="80">
        <v>345</v>
      </c>
      <c r="BH43" s="9"/>
      <c r="BI43" s="10">
        <f t="shared" si="1"/>
        <v>192</v>
      </c>
      <c r="BJ43" s="10">
        <f t="shared" si="2"/>
        <v>12</v>
      </c>
      <c r="BK43" s="11">
        <f t="shared" si="3"/>
        <v>-0.0012000000000000001</v>
      </c>
    </row>
    <row r="44" spans="1:63" s="10" customFormat="1" ht="18">
      <c r="A44" s="74" t="s">
        <v>28</v>
      </c>
      <c r="B44" s="75">
        <v>38</v>
      </c>
      <c r="C44" s="112" t="s">
        <v>42</v>
      </c>
      <c r="D44" s="114"/>
      <c r="E44" s="113"/>
      <c r="F44" s="103" t="s">
        <v>92</v>
      </c>
      <c r="G44" s="103"/>
      <c r="H44" s="99">
        <v>1</v>
      </c>
      <c r="I44" s="99"/>
      <c r="J44" s="99">
        <v>1</v>
      </c>
      <c r="K44" s="99">
        <v>1</v>
      </c>
      <c r="L44" s="99">
        <v>1</v>
      </c>
      <c r="M44" s="99">
        <v>1</v>
      </c>
      <c r="N44" s="99"/>
      <c r="O44" s="99">
        <v>1</v>
      </c>
      <c r="P44" s="99">
        <v>1</v>
      </c>
      <c r="Q44" s="99"/>
      <c r="R44" s="99"/>
      <c r="S44" s="99">
        <v>1</v>
      </c>
      <c r="T44" s="76"/>
      <c r="U44" s="76"/>
      <c r="V44" s="76"/>
      <c r="W44" s="76">
        <v>1</v>
      </c>
      <c r="X44" s="76"/>
      <c r="Y44" s="76">
        <v>1</v>
      </c>
      <c r="Z44" s="76">
        <v>1</v>
      </c>
      <c r="AA44" s="76">
        <v>1</v>
      </c>
      <c r="AB44" s="76">
        <v>1</v>
      </c>
      <c r="AC44" s="76"/>
      <c r="AD44" s="76"/>
      <c r="AE44" s="76"/>
      <c r="AF44" s="76">
        <v>1</v>
      </c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9"/>
      <c r="AS44" s="76">
        <v>13</v>
      </c>
      <c r="AT44" s="76">
        <v>8</v>
      </c>
      <c r="AU44" s="77"/>
      <c r="AV44" s="76">
        <v>10</v>
      </c>
      <c r="AW44" s="76">
        <v>16</v>
      </c>
      <c r="AX44" s="77"/>
      <c r="AY44" s="77">
        <v>2</v>
      </c>
      <c r="AZ44" s="77">
        <v>52</v>
      </c>
      <c r="BA44" s="78"/>
      <c r="BB44" s="77">
        <v>360</v>
      </c>
      <c r="BC44" s="9"/>
      <c r="BD44" s="91">
        <v>0</v>
      </c>
      <c r="BE44" s="9"/>
      <c r="BF44" s="80">
        <v>360</v>
      </c>
      <c r="BH44" s="9"/>
      <c r="BI44" s="10">
        <f t="shared" si="1"/>
        <v>172</v>
      </c>
      <c r="BJ44" s="10">
        <f t="shared" si="2"/>
        <v>0</v>
      </c>
      <c r="BK44" s="11">
        <f t="shared" si="3"/>
        <v>0.0008</v>
      </c>
    </row>
    <row r="45" spans="1:63" s="10" customFormat="1" ht="18">
      <c r="A45" s="74" t="s">
        <v>28</v>
      </c>
      <c r="B45" s="75">
        <v>39</v>
      </c>
      <c r="C45" s="112" t="s">
        <v>51</v>
      </c>
      <c r="D45" s="114"/>
      <c r="E45" s="113"/>
      <c r="F45" s="103" t="s">
        <v>93</v>
      </c>
      <c r="G45" s="103"/>
      <c r="H45" s="99"/>
      <c r="I45" s="99"/>
      <c r="J45" s="99"/>
      <c r="K45" s="99"/>
      <c r="L45" s="99"/>
      <c r="M45" s="99"/>
      <c r="N45" s="99"/>
      <c r="O45" s="99">
        <v>1</v>
      </c>
      <c r="P45" s="99">
        <v>1</v>
      </c>
      <c r="Q45" s="99"/>
      <c r="R45" s="99"/>
      <c r="S45" s="99"/>
      <c r="T45" s="76">
        <v>1</v>
      </c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9"/>
      <c r="AS45" s="76">
        <v>13</v>
      </c>
      <c r="AT45" s="76">
        <v>15</v>
      </c>
      <c r="AU45" s="77"/>
      <c r="AV45" s="76">
        <v>10</v>
      </c>
      <c r="AW45" s="76">
        <v>7</v>
      </c>
      <c r="AX45" s="77"/>
      <c r="AY45" s="77">
        <v>3</v>
      </c>
      <c r="AZ45" s="77">
        <v>8</v>
      </c>
      <c r="BA45" s="78"/>
      <c r="BB45" s="77">
        <v>50</v>
      </c>
      <c r="BC45" s="9"/>
      <c r="BD45" s="91">
        <v>11</v>
      </c>
      <c r="BE45" s="9"/>
      <c r="BF45" s="80">
        <v>39</v>
      </c>
      <c r="BH45" s="9"/>
      <c r="BI45" s="10">
        <f t="shared" si="1"/>
        <v>188</v>
      </c>
      <c r="BJ45" s="10">
        <f t="shared" si="2"/>
        <v>8</v>
      </c>
      <c r="BK45" s="11">
        <f t="shared" si="3"/>
        <v>-0.0008</v>
      </c>
    </row>
    <row r="46" spans="1:63" s="10" customFormat="1" ht="18">
      <c r="A46" s="74" t="s">
        <v>28</v>
      </c>
      <c r="B46" s="75">
        <v>40</v>
      </c>
      <c r="C46" s="112" t="s">
        <v>43</v>
      </c>
      <c r="D46" s="114"/>
      <c r="E46" s="113"/>
      <c r="F46" s="103" t="s">
        <v>94</v>
      </c>
      <c r="G46" s="103"/>
      <c r="H46" s="99"/>
      <c r="I46" s="99"/>
      <c r="J46" s="99"/>
      <c r="K46" s="99"/>
      <c r="L46" s="99"/>
      <c r="M46" s="99"/>
      <c r="N46" s="99"/>
      <c r="O46" s="99"/>
      <c r="P46" s="99">
        <v>1</v>
      </c>
      <c r="Q46" s="99">
        <v>1</v>
      </c>
      <c r="R46" s="99"/>
      <c r="S46" s="99"/>
      <c r="T46" s="76">
        <v>1</v>
      </c>
      <c r="U46" s="76">
        <v>1</v>
      </c>
      <c r="V46" s="76">
        <v>1</v>
      </c>
      <c r="W46" s="76">
        <v>1</v>
      </c>
      <c r="X46" s="76"/>
      <c r="Y46" s="76"/>
      <c r="Z46" s="76"/>
      <c r="AA46" s="76">
        <v>1</v>
      </c>
      <c r="AB46" s="76">
        <v>1</v>
      </c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9"/>
      <c r="AS46" s="76">
        <v>12</v>
      </c>
      <c r="AT46" s="76">
        <v>53</v>
      </c>
      <c r="AU46" s="77"/>
      <c r="AV46" s="76">
        <v>9</v>
      </c>
      <c r="AW46" s="76">
        <v>55</v>
      </c>
      <c r="AX46" s="77"/>
      <c r="AY46" s="77">
        <v>2</v>
      </c>
      <c r="AZ46" s="77">
        <v>58</v>
      </c>
      <c r="BA46" s="78"/>
      <c r="BB46" s="77">
        <v>200</v>
      </c>
      <c r="BC46" s="9"/>
      <c r="BD46" s="91">
        <v>0</v>
      </c>
      <c r="BE46" s="9"/>
      <c r="BF46" s="80">
        <v>200</v>
      </c>
      <c r="BH46" s="9"/>
      <c r="BI46" s="10">
        <f t="shared" si="1"/>
        <v>178</v>
      </c>
      <c r="BJ46" s="10">
        <f t="shared" si="2"/>
        <v>0</v>
      </c>
      <c r="BK46" s="11">
        <f t="shared" si="3"/>
        <v>0.0002</v>
      </c>
    </row>
    <row r="47" spans="1:63" s="10" customFormat="1" ht="18">
      <c r="A47" s="74" t="s">
        <v>29</v>
      </c>
      <c r="B47" s="75">
        <v>41</v>
      </c>
      <c r="C47" s="112" t="s">
        <v>43</v>
      </c>
      <c r="D47" s="114"/>
      <c r="E47" s="113"/>
      <c r="F47" s="103" t="s">
        <v>96</v>
      </c>
      <c r="G47" s="103"/>
      <c r="H47" s="99">
        <v>1</v>
      </c>
      <c r="I47" s="99"/>
      <c r="J47" s="99">
        <v>1</v>
      </c>
      <c r="K47" s="99">
        <v>1</v>
      </c>
      <c r="L47" s="99">
        <v>1</v>
      </c>
      <c r="M47" s="99"/>
      <c r="N47" s="99"/>
      <c r="O47" s="99">
        <v>1</v>
      </c>
      <c r="P47" s="99"/>
      <c r="Q47" s="99">
        <v>1</v>
      </c>
      <c r="R47" s="99">
        <v>1</v>
      </c>
      <c r="S47" s="99"/>
      <c r="T47" s="76">
        <v>1</v>
      </c>
      <c r="U47" s="76">
        <v>1</v>
      </c>
      <c r="V47" s="76"/>
      <c r="W47" s="76"/>
      <c r="X47" s="76">
        <v>1</v>
      </c>
      <c r="Y47" s="76"/>
      <c r="Z47" s="76">
        <v>1</v>
      </c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9"/>
      <c r="AS47" s="76">
        <v>12</v>
      </c>
      <c r="AT47" s="76">
        <v>45</v>
      </c>
      <c r="AU47" s="77"/>
      <c r="AV47" s="76">
        <v>9</v>
      </c>
      <c r="AW47" s="76">
        <v>48</v>
      </c>
      <c r="AX47" s="77"/>
      <c r="AY47" s="77">
        <v>2</v>
      </c>
      <c r="AZ47" s="77">
        <v>57</v>
      </c>
      <c r="BA47" s="78"/>
      <c r="BB47" s="77">
        <v>250</v>
      </c>
      <c r="BC47" s="9"/>
      <c r="BD47" s="91">
        <v>0</v>
      </c>
      <c r="BE47" s="9"/>
      <c r="BF47" s="80">
        <v>250</v>
      </c>
      <c r="BH47" s="9"/>
      <c r="BI47" s="10">
        <f t="shared" si="1"/>
        <v>177</v>
      </c>
      <c r="BJ47" s="10">
        <f t="shared" si="2"/>
        <v>0</v>
      </c>
      <c r="BK47" s="11">
        <f t="shared" si="3"/>
        <v>0.00030000000000000003</v>
      </c>
    </row>
    <row r="48" spans="1:63" s="10" customFormat="1" ht="18">
      <c r="A48" s="74" t="s">
        <v>28</v>
      </c>
      <c r="B48" s="75">
        <v>42</v>
      </c>
      <c r="C48" s="112"/>
      <c r="D48" s="114"/>
      <c r="E48" s="113"/>
      <c r="F48" s="103"/>
      <c r="G48" s="103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9"/>
      <c r="AS48" s="76"/>
      <c r="AT48" s="76"/>
      <c r="AU48" s="77"/>
      <c r="AV48" s="76"/>
      <c r="AW48" s="76"/>
      <c r="AX48" s="77"/>
      <c r="AY48" s="77"/>
      <c r="AZ48" s="77"/>
      <c r="BA48" s="78"/>
      <c r="BB48" s="77"/>
      <c r="BC48" s="9"/>
      <c r="BD48" s="91"/>
      <c r="BE48" s="9"/>
      <c r="BF48" s="80"/>
      <c r="BH48" s="9"/>
      <c r="BI48" s="10">
        <f t="shared" si="1"/>
        <v>0</v>
      </c>
      <c r="BJ48" s="10">
        <f t="shared" si="2"/>
        <v>0</v>
      </c>
      <c r="BK48" s="11">
        <f t="shared" si="3"/>
        <v>0.018000000000000002</v>
      </c>
    </row>
    <row r="49" spans="1:63" s="10" customFormat="1" ht="18">
      <c r="A49" s="74" t="s">
        <v>29</v>
      </c>
      <c r="B49" s="75">
        <v>43</v>
      </c>
      <c r="C49" s="112"/>
      <c r="D49" s="114"/>
      <c r="E49" s="113"/>
      <c r="F49" s="103"/>
      <c r="G49" s="103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9"/>
      <c r="AS49" s="76"/>
      <c r="AT49" s="76"/>
      <c r="AU49" s="77"/>
      <c r="AV49" s="76"/>
      <c r="AW49" s="76"/>
      <c r="AX49" s="77"/>
      <c r="AY49" s="77"/>
      <c r="AZ49" s="77"/>
      <c r="BA49" s="78"/>
      <c r="BB49" s="77"/>
      <c r="BC49" s="9"/>
      <c r="BD49" s="91"/>
      <c r="BE49" s="9"/>
      <c r="BF49" s="80"/>
      <c r="BH49" s="9"/>
      <c r="BI49" s="10">
        <f t="shared" si="1"/>
        <v>0</v>
      </c>
      <c r="BJ49" s="10">
        <f t="shared" si="2"/>
        <v>0</v>
      </c>
      <c r="BK49" s="11">
        <f t="shared" si="3"/>
        <v>0.018000000000000002</v>
      </c>
    </row>
    <row r="50" spans="1:63" s="10" customFormat="1" ht="18">
      <c r="A50" s="74" t="s">
        <v>28</v>
      </c>
      <c r="B50" s="75">
        <v>44</v>
      </c>
      <c r="C50" s="112"/>
      <c r="D50" s="114"/>
      <c r="E50" s="113"/>
      <c r="F50" s="103"/>
      <c r="G50" s="103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9"/>
      <c r="AS50" s="76"/>
      <c r="AT50" s="76"/>
      <c r="AU50" s="77"/>
      <c r="AV50" s="76"/>
      <c r="AW50" s="76"/>
      <c r="AX50" s="77"/>
      <c r="AY50" s="77"/>
      <c r="AZ50" s="77"/>
      <c r="BA50" s="78"/>
      <c r="BB50" s="77"/>
      <c r="BC50" s="9"/>
      <c r="BD50" s="91"/>
      <c r="BE50" s="9"/>
      <c r="BF50" s="80"/>
      <c r="BH50" s="9"/>
      <c r="BI50" s="10">
        <f t="shared" si="1"/>
        <v>0</v>
      </c>
      <c r="BJ50" s="10">
        <f t="shared" si="2"/>
        <v>0</v>
      </c>
      <c r="BK50" s="11">
        <f t="shared" si="3"/>
        <v>0.018000000000000002</v>
      </c>
    </row>
    <row r="51" spans="1:63" s="10" customFormat="1" ht="18">
      <c r="A51" s="74" t="s">
        <v>29</v>
      </c>
      <c r="B51" s="75">
        <v>45</v>
      </c>
      <c r="C51" s="112"/>
      <c r="D51" s="114"/>
      <c r="E51" s="113"/>
      <c r="F51" s="103"/>
      <c r="G51" s="103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9"/>
      <c r="AS51" s="76"/>
      <c r="AT51" s="76"/>
      <c r="AU51" s="77"/>
      <c r="AV51" s="76"/>
      <c r="AW51" s="76"/>
      <c r="AX51" s="77"/>
      <c r="AY51" s="77"/>
      <c r="AZ51" s="77"/>
      <c r="BA51" s="78"/>
      <c r="BB51" s="77"/>
      <c r="BC51" s="9"/>
      <c r="BD51" s="91"/>
      <c r="BE51" s="9"/>
      <c r="BF51" s="80"/>
      <c r="BH51" s="9"/>
      <c r="BI51" s="10">
        <f t="shared" si="1"/>
        <v>0</v>
      </c>
      <c r="BJ51" s="10">
        <f t="shared" si="2"/>
        <v>0</v>
      </c>
      <c r="BK51" s="11">
        <f t="shared" si="3"/>
        <v>0.018000000000000002</v>
      </c>
    </row>
    <row r="52" spans="1:63" s="10" customFormat="1" ht="18">
      <c r="A52" s="74" t="s">
        <v>29</v>
      </c>
      <c r="B52" s="75">
        <v>46</v>
      </c>
      <c r="C52" s="112"/>
      <c r="D52" s="114"/>
      <c r="E52" s="113"/>
      <c r="F52" s="103"/>
      <c r="G52" s="103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9"/>
      <c r="AS52" s="76"/>
      <c r="AT52" s="76"/>
      <c r="AU52" s="77"/>
      <c r="AV52" s="76"/>
      <c r="AW52" s="76"/>
      <c r="AX52" s="77"/>
      <c r="AY52" s="77"/>
      <c r="AZ52" s="77"/>
      <c r="BA52" s="78"/>
      <c r="BB52" s="77"/>
      <c r="BC52" s="9"/>
      <c r="BD52" s="91"/>
      <c r="BE52" s="9"/>
      <c r="BF52" s="80"/>
      <c r="BH52" s="9"/>
      <c r="BI52" s="10">
        <f t="shared" si="1"/>
        <v>0</v>
      </c>
      <c r="BJ52" s="10">
        <f t="shared" si="2"/>
        <v>0</v>
      </c>
      <c r="BK52" s="11">
        <f t="shared" si="3"/>
        <v>0.018000000000000002</v>
      </c>
    </row>
    <row r="53" spans="1:63" s="10" customFormat="1" ht="18">
      <c r="A53" s="74" t="s">
        <v>28</v>
      </c>
      <c r="B53" s="75">
        <v>47</v>
      </c>
      <c r="C53" s="112"/>
      <c r="D53" s="114"/>
      <c r="E53" s="113"/>
      <c r="F53" s="103"/>
      <c r="G53" s="103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9"/>
      <c r="AS53" s="76"/>
      <c r="AT53" s="76"/>
      <c r="AU53" s="77"/>
      <c r="AV53" s="76"/>
      <c r="AW53" s="76"/>
      <c r="AX53" s="77"/>
      <c r="AY53" s="77"/>
      <c r="AZ53" s="77"/>
      <c r="BA53" s="78"/>
      <c r="BB53" s="77"/>
      <c r="BC53" s="9"/>
      <c r="BD53" s="91"/>
      <c r="BE53" s="9"/>
      <c r="BF53" s="80"/>
      <c r="BH53" s="9"/>
      <c r="BI53" s="10">
        <f t="shared" si="1"/>
        <v>0</v>
      </c>
      <c r="BJ53" s="10">
        <f t="shared" si="2"/>
        <v>0</v>
      </c>
      <c r="BK53" s="11">
        <f t="shared" si="3"/>
        <v>0.018000000000000002</v>
      </c>
    </row>
    <row r="54" spans="1:63" s="10" customFormat="1" ht="18">
      <c r="A54" s="74" t="s">
        <v>28</v>
      </c>
      <c r="B54" s="75">
        <v>48</v>
      </c>
      <c r="C54" s="112"/>
      <c r="D54" s="114"/>
      <c r="E54" s="113"/>
      <c r="F54" s="103"/>
      <c r="G54" s="103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9"/>
      <c r="AS54" s="76"/>
      <c r="AT54" s="76"/>
      <c r="AU54" s="77"/>
      <c r="AV54" s="76"/>
      <c r="AW54" s="76"/>
      <c r="AX54" s="77"/>
      <c r="AY54" s="77"/>
      <c r="AZ54" s="77"/>
      <c r="BA54" s="78"/>
      <c r="BB54" s="77"/>
      <c r="BC54" s="9"/>
      <c r="BD54" s="91"/>
      <c r="BE54" s="9"/>
      <c r="BF54" s="80"/>
      <c r="BH54" s="9"/>
      <c r="BI54" s="10">
        <f t="shared" si="1"/>
        <v>0</v>
      </c>
      <c r="BJ54" s="10">
        <f t="shared" si="2"/>
        <v>0</v>
      </c>
      <c r="BK54" s="11">
        <f t="shared" si="3"/>
        <v>0.018000000000000002</v>
      </c>
    </row>
    <row r="55" spans="1:63" s="10" customFormat="1" ht="18">
      <c r="A55" s="74" t="s">
        <v>29</v>
      </c>
      <c r="B55" s="75">
        <v>49</v>
      </c>
      <c r="C55" s="112"/>
      <c r="D55" s="114"/>
      <c r="E55" s="113"/>
      <c r="F55" s="103"/>
      <c r="G55" s="103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9"/>
      <c r="AS55" s="76"/>
      <c r="AT55" s="76"/>
      <c r="AU55" s="77"/>
      <c r="AV55" s="76"/>
      <c r="AW55" s="76"/>
      <c r="AX55" s="77"/>
      <c r="AY55" s="77"/>
      <c r="AZ55" s="77"/>
      <c r="BA55" s="78"/>
      <c r="BB55" s="77"/>
      <c r="BC55" s="9"/>
      <c r="BD55" s="91"/>
      <c r="BE55" s="9"/>
      <c r="BF55" s="80"/>
      <c r="BH55" s="9"/>
      <c r="BI55" s="10">
        <f t="shared" si="1"/>
        <v>0</v>
      </c>
      <c r="BJ55" s="10">
        <f t="shared" si="2"/>
        <v>0</v>
      </c>
      <c r="BK55" s="11">
        <f t="shared" si="3"/>
        <v>0.018000000000000002</v>
      </c>
    </row>
    <row r="56" spans="1:63" s="10" customFormat="1" ht="18">
      <c r="A56" s="74" t="s">
        <v>28</v>
      </c>
      <c r="B56" s="75">
        <v>50</v>
      </c>
      <c r="C56" s="112"/>
      <c r="D56" s="114"/>
      <c r="E56" s="113"/>
      <c r="F56" s="103"/>
      <c r="G56" s="103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9"/>
      <c r="AS56" s="76"/>
      <c r="AT56" s="76"/>
      <c r="AU56" s="77"/>
      <c r="AV56" s="76"/>
      <c r="AW56" s="76"/>
      <c r="AY56" s="77"/>
      <c r="AZ56" s="77"/>
      <c r="BA56" s="78"/>
      <c r="BB56" s="77"/>
      <c r="BC56" s="9"/>
      <c r="BD56" s="91"/>
      <c r="BE56" s="9"/>
      <c r="BF56" s="80"/>
      <c r="BH56" s="9"/>
      <c r="BI56" s="10">
        <f t="shared" si="1"/>
        <v>0</v>
      </c>
      <c r="BJ56" s="10">
        <f t="shared" si="2"/>
        <v>0</v>
      </c>
      <c r="BK56" s="11">
        <f t="shared" si="3"/>
        <v>0.018000000000000002</v>
      </c>
    </row>
    <row r="57" spans="1:63" s="10" customFormat="1" ht="18">
      <c r="A57" s="74" t="s">
        <v>29</v>
      </c>
      <c r="B57" s="75">
        <v>51</v>
      </c>
      <c r="C57" s="112"/>
      <c r="D57" s="114"/>
      <c r="E57" s="113"/>
      <c r="F57" s="103"/>
      <c r="G57" s="103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9"/>
      <c r="AS57" s="76"/>
      <c r="AT57" s="76"/>
      <c r="AU57" s="77"/>
      <c r="AV57" s="76"/>
      <c r="AW57" s="76"/>
      <c r="AX57" s="77"/>
      <c r="AY57" s="77"/>
      <c r="AZ57" s="77"/>
      <c r="BA57" s="78"/>
      <c r="BB57" s="77"/>
      <c r="BC57" s="9"/>
      <c r="BD57" s="91"/>
      <c r="BE57" s="9"/>
      <c r="BF57" s="80"/>
      <c r="BH57" s="9"/>
      <c r="BI57" s="10">
        <f t="shared" si="1"/>
        <v>0</v>
      </c>
      <c r="BJ57" s="10">
        <f t="shared" si="2"/>
        <v>0</v>
      </c>
      <c r="BK57" s="11">
        <f t="shared" si="3"/>
        <v>0.018000000000000002</v>
      </c>
    </row>
    <row r="58" spans="1:63" s="10" customFormat="1" ht="18">
      <c r="A58" s="74" t="s">
        <v>28</v>
      </c>
      <c r="B58" s="75">
        <v>52</v>
      </c>
      <c r="C58" s="112"/>
      <c r="D58" s="114"/>
      <c r="E58" s="113"/>
      <c r="F58" s="103"/>
      <c r="G58" s="103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9"/>
      <c r="AS58" s="76"/>
      <c r="AT58" s="76"/>
      <c r="AU58" s="77"/>
      <c r="AV58" s="76"/>
      <c r="AW58" s="76"/>
      <c r="AY58" s="77"/>
      <c r="AZ58" s="77"/>
      <c r="BA58" s="78"/>
      <c r="BB58" s="77"/>
      <c r="BC58" s="9"/>
      <c r="BD58" s="91"/>
      <c r="BE58" s="9"/>
      <c r="BF58" s="80"/>
      <c r="BH58" s="9"/>
      <c r="BI58" s="10">
        <f t="shared" si="1"/>
        <v>0</v>
      </c>
      <c r="BJ58" s="10">
        <f t="shared" si="2"/>
        <v>0</v>
      </c>
      <c r="BK58" s="11">
        <f t="shared" si="3"/>
        <v>0.018000000000000002</v>
      </c>
    </row>
    <row r="59" spans="1:63" s="10" customFormat="1" ht="18">
      <c r="A59" s="74" t="s">
        <v>29</v>
      </c>
      <c r="B59" s="75">
        <v>53</v>
      </c>
      <c r="C59" s="112"/>
      <c r="D59" s="114"/>
      <c r="E59" s="113"/>
      <c r="F59" s="103"/>
      <c r="G59" s="103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9"/>
      <c r="AS59" s="76"/>
      <c r="AT59" s="76"/>
      <c r="AU59" s="77"/>
      <c r="AV59" s="76"/>
      <c r="AW59" s="76"/>
      <c r="AY59" s="77"/>
      <c r="AZ59" s="77"/>
      <c r="BA59" s="78"/>
      <c r="BB59" s="77"/>
      <c r="BC59" s="9"/>
      <c r="BD59" s="91"/>
      <c r="BE59" s="9"/>
      <c r="BF59" s="80"/>
      <c r="BH59" s="9"/>
      <c r="BI59" s="10">
        <f t="shared" si="1"/>
        <v>0</v>
      </c>
      <c r="BJ59" s="10">
        <f t="shared" si="2"/>
        <v>0</v>
      </c>
      <c r="BK59" s="11">
        <f t="shared" si="3"/>
        <v>0.018000000000000002</v>
      </c>
    </row>
    <row r="60" spans="1:63" s="10" customFormat="1" ht="18">
      <c r="A60" s="74" t="s">
        <v>28</v>
      </c>
      <c r="B60" s="75">
        <v>54</v>
      </c>
      <c r="C60" s="112"/>
      <c r="D60" s="114"/>
      <c r="E60" s="113"/>
      <c r="F60" s="103"/>
      <c r="G60" s="103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9"/>
      <c r="AS60" s="76"/>
      <c r="AT60" s="76"/>
      <c r="AU60" s="77"/>
      <c r="AV60" s="76"/>
      <c r="AW60" s="76"/>
      <c r="AY60" s="77"/>
      <c r="AZ60" s="77"/>
      <c r="BA60" s="78"/>
      <c r="BB60" s="77"/>
      <c r="BC60" s="9"/>
      <c r="BD60" s="91"/>
      <c r="BE60" s="9"/>
      <c r="BF60" s="80"/>
      <c r="BH60" s="9"/>
      <c r="BI60" s="10">
        <f t="shared" si="1"/>
        <v>0</v>
      </c>
      <c r="BJ60" s="10">
        <f t="shared" si="2"/>
        <v>0</v>
      </c>
      <c r="BK60" s="11">
        <f t="shared" si="3"/>
        <v>0.018000000000000002</v>
      </c>
    </row>
    <row r="61" spans="1:63" s="10" customFormat="1" ht="18">
      <c r="A61" s="74" t="s">
        <v>29</v>
      </c>
      <c r="B61" s="75">
        <v>55</v>
      </c>
      <c r="C61" s="112"/>
      <c r="D61" s="114"/>
      <c r="E61" s="113"/>
      <c r="F61" s="103"/>
      <c r="G61" s="103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9"/>
      <c r="AS61" s="76"/>
      <c r="AT61" s="76"/>
      <c r="AU61" s="77"/>
      <c r="AV61" s="76"/>
      <c r="AW61" s="76"/>
      <c r="AY61" s="77"/>
      <c r="AZ61" s="77"/>
      <c r="BA61" s="78"/>
      <c r="BB61" s="77"/>
      <c r="BC61" s="9"/>
      <c r="BD61" s="91"/>
      <c r="BE61" s="9"/>
      <c r="BF61" s="80"/>
      <c r="BH61" s="9"/>
      <c r="BI61" s="10">
        <f t="shared" si="1"/>
        <v>0</v>
      </c>
      <c r="BJ61" s="10">
        <f t="shared" si="2"/>
        <v>0</v>
      </c>
      <c r="BK61" s="11">
        <f t="shared" si="3"/>
        <v>0.018000000000000002</v>
      </c>
    </row>
    <row r="62" spans="1:63" s="10" customFormat="1" ht="18">
      <c r="A62" s="74" t="s">
        <v>28</v>
      </c>
      <c r="B62" s="75">
        <v>56</v>
      </c>
      <c r="C62" s="112"/>
      <c r="D62" s="114"/>
      <c r="E62" s="113"/>
      <c r="F62" s="103"/>
      <c r="G62" s="103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9"/>
      <c r="AS62" s="76"/>
      <c r="AT62" s="76"/>
      <c r="AU62" s="77"/>
      <c r="AV62" s="76"/>
      <c r="AW62" s="76"/>
      <c r="AY62" s="77"/>
      <c r="AZ62" s="77"/>
      <c r="BA62" s="78"/>
      <c r="BB62" s="77"/>
      <c r="BC62" s="9"/>
      <c r="BD62" s="91"/>
      <c r="BE62" s="9"/>
      <c r="BF62" s="80"/>
      <c r="BH62" s="9"/>
      <c r="BI62" s="10">
        <f t="shared" si="1"/>
        <v>0</v>
      </c>
      <c r="BJ62" s="10">
        <f t="shared" si="2"/>
        <v>0</v>
      </c>
      <c r="BK62" s="11">
        <f t="shared" si="3"/>
        <v>0.018000000000000002</v>
      </c>
    </row>
    <row r="63" spans="1:63" s="10" customFormat="1" ht="18">
      <c r="A63" s="74" t="s">
        <v>29</v>
      </c>
      <c r="B63" s="75">
        <v>57</v>
      </c>
      <c r="C63" s="112"/>
      <c r="D63" s="114"/>
      <c r="E63" s="113"/>
      <c r="F63" s="103"/>
      <c r="G63" s="103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9"/>
      <c r="AS63" s="76"/>
      <c r="AT63" s="76"/>
      <c r="AU63" s="77"/>
      <c r="AV63" s="76"/>
      <c r="AW63" s="76"/>
      <c r="AY63" s="77"/>
      <c r="AZ63" s="77"/>
      <c r="BA63" s="78"/>
      <c r="BB63" s="77"/>
      <c r="BC63" s="9"/>
      <c r="BD63" s="91"/>
      <c r="BE63" s="9"/>
      <c r="BF63" s="80"/>
      <c r="BH63" s="9"/>
      <c r="BI63" s="10">
        <f t="shared" si="1"/>
        <v>0</v>
      </c>
      <c r="BJ63" s="10">
        <f t="shared" si="2"/>
        <v>0</v>
      </c>
      <c r="BK63" s="11">
        <f t="shared" si="3"/>
        <v>0.018000000000000002</v>
      </c>
    </row>
    <row r="64" spans="1:63" s="10" customFormat="1" ht="18">
      <c r="A64" s="74" t="s">
        <v>28</v>
      </c>
      <c r="B64" s="75">
        <v>58</v>
      </c>
      <c r="C64" s="112"/>
      <c r="D64" s="114"/>
      <c r="E64" s="113"/>
      <c r="F64" s="103"/>
      <c r="G64" s="103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9"/>
      <c r="AS64" s="76"/>
      <c r="AT64" s="76"/>
      <c r="AU64" s="77"/>
      <c r="AV64" s="76"/>
      <c r="AW64" s="76"/>
      <c r="AY64" s="77"/>
      <c r="AZ64" s="77"/>
      <c r="BA64" s="78"/>
      <c r="BB64" s="77"/>
      <c r="BC64" s="9"/>
      <c r="BD64" s="91"/>
      <c r="BE64" s="9"/>
      <c r="BF64" s="80"/>
      <c r="BH64" s="9"/>
      <c r="BI64" s="10">
        <f t="shared" si="1"/>
        <v>0</v>
      </c>
      <c r="BJ64" s="10">
        <f t="shared" si="2"/>
        <v>0</v>
      </c>
      <c r="BK64" s="11">
        <f t="shared" si="3"/>
        <v>0.018000000000000002</v>
      </c>
    </row>
    <row r="65" spans="1:63" s="10" customFormat="1" ht="18">
      <c r="A65" s="74" t="s">
        <v>29</v>
      </c>
      <c r="B65" s="75">
        <v>59</v>
      </c>
      <c r="C65" s="112"/>
      <c r="D65" s="114"/>
      <c r="E65" s="113"/>
      <c r="F65" s="103"/>
      <c r="G65" s="103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9"/>
      <c r="AS65" s="76"/>
      <c r="AT65" s="76"/>
      <c r="AU65" s="77"/>
      <c r="AV65" s="76"/>
      <c r="AW65" s="76"/>
      <c r="AX65" s="77"/>
      <c r="AY65" s="77"/>
      <c r="AZ65" s="77"/>
      <c r="BA65" s="78"/>
      <c r="BB65" s="77"/>
      <c r="BC65" s="9"/>
      <c r="BD65" s="91"/>
      <c r="BE65" s="9"/>
      <c r="BF65" s="80"/>
      <c r="BH65" s="9"/>
      <c r="BI65" s="10">
        <f t="shared" si="1"/>
        <v>0</v>
      </c>
      <c r="BJ65" s="10">
        <f t="shared" si="2"/>
        <v>0</v>
      </c>
      <c r="BK65" s="11">
        <f t="shared" si="3"/>
        <v>0.018000000000000002</v>
      </c>
    </row>
    <row r="66" spans="1:63" s="10" customFormat="1" ht="18">
      <c r="A66" s="74" t="s">
        <v>28</v>
      </c>
      <c r="B66" s="75">
        <v>60</v>
      </c>
      <c r="C66" s="112"/>
      <c r="D66" s="114"/>
      <c r="E66" s="113"/>
      <c r="F66" s="103"/>
      <c r="G66" s="103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9"/>
      <c r="AS66" s="76"/>
      <c r="AT66" s="76"/>
      <c r="AU66" s="77"/>
      <c r="AV66" s="76"/>
      <c r="AW66" s="76"/>
      <c r="AY66" s="77"/>
      <c r="AZ66" s="77"/>
      <c r="BA66" s="78"/>
      <c r="BB66" s="77"/>
      <c r="BC66" s="9"/>
      <c r="BD66" s="91"/>
      <c r="BE66" s="9"/>
      <c r="BF66" s="80"/>
      <c r="BH66" s="9"/>
      <c r="BI66" s="10">
        <f t="shared" si="1"/>
        <v>0</v>
      </c>
      <c r="BJ66" s="10">
        <f t="shared" si="2"/>
        <v>0</v>
      </c>
      <c r="BK66" s="11">
        <f t="shared" si="3"/>
        <v>0.018000000000000002</v>
      </c>
    </row>
    <row r="67" spans="1:63" s="10" customFormat="1" ht="18">
      <c r="A67" s="74" t="s">
        <v>29</v>
      </c>
      <c r="B67" s="75">
        <v>61</v>
      </c>
      <c r="C67" s="112"/>
      <c r="D67" s="114"/>
      <c r="E67" s="113"/>
      <c r="F67" s="103"/>
      <c r="G67" s="103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9"/>
      <c r="AS67" s="76"/>
      <c r="AT67" s="76"/>
      <c r="AU67" s="77"/>
      <c r="AV67" s="76"/>
      <c r="AW67" s="76"/>
      <c r="AY67" s="77"/>
      <c r="AZ67" s="77"/>
      <c r="BA67" s="78"/>
      <c r="BB67" s="77"/>
      <c r="BC67" s="9"/>
      <c r="BD67" s="91"/>
      <c r="BE67" s="9"/>
      <c r="BF67" s="80"/>
      <c r="BH67" s="9"/>
      <c r="BI67" s="10">
        <f t="shared" si="1"/>
        <v>0</v>
      </c>
      <c r="BJ67" s="10">
        <f t="shared" si="2"/>
        <v>0</v>
      </c>
      <c r="BK67" s="11">
        <f t="shared" si="3"/>
        <v>0.018000000000000002</v>
      </c>
    </row>
    <row r="68" spans="1:63" s="10" customFormat="1" ht="18">
      <c r="A68" s="74" t="s">
        <v>28</v>
      </c>
      <c r="B68" s="75">
        <v>62</v>
      </c>
      <c r="C68" s="112"/>
      <c r="D68" s="114"/>
      <c r="E68" s="113"/>
      <c r="F68" s="103"/>
      <c r="G68" s="103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9"/>
      <c r="AS68" s="76"/>
      <c r="AT68" s="76"/>
      <c r="AU68" s="77"/>
      <c r="AV68" s="76"/>
      <c r="AW68" s="76"/>
      <c r="AY68" s="77"/>
      <c r="AZ68" s="77"/>
      <c r="BA68" s="78"/>
      <c r="BB68" s="77"/>
      <c r="BC68" s="9"/>
      <c r="BD68" s="91"/>
      <c r="BE68" s="9"/>
      <c r="BF68" s="80"/>
      <c r="BH68" s="9"/>
      <c r="BI68" s="10">
        <f t="shared" si="1"/>
        <v>0</v>
      </c>
      <c r="BJ68" s="10">
        <f t="shared" si="2"/>
        <v>0</v>
      </c>
      <c r="BK68" s="11">
        <f t="shared" si="3"/>
        <v>0.018000000000000002</v>
      </c>
    </row>
    <row r="69" spans="1:63" s="10" customFormat="1" ht="18">
      <c r="A69" s="74" t="s">
        <v>29</v>
      </c>
      <c r="B69" s="75">
        <v>63</v>
      </c>
      <c r="C69" s="112"/>
      <c r="D69" s="114"/>
      <c r="E69" s="113"/>
      <c r="F69" s="103"/>
      <c r="G69" s="103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9"/>
      <c r="AS69" s="76"/>
      <c r="AT69" s="76"/>
      <c r="AU69" s="77"/>
      <c r="AV69" s="76"/>
      <c r="AW69" s="76"/>
      <c r="AY69" s="77"/>
      <c r="AZ69" s="77"/>
      <c r="BA69" s="78"/>
      <c r="BB69" s="77"/>
      <c r="BC69" s="9"/>
      <c r="BD69" s="91"/>
      <c r="BE69" s="9"/>
      <c r="BF69" s="80"/>
      <c r="BH69" s="9"/>
      <c r="BI69" s="10">
        <f t="shared" si="1"/>
        <v>0</v>
      </c>
      <c r="BJ69" s="10">
        <f t="shared" si="2"/>
        <v>0</v>
      </c>
      <c r="BK69" s="11">
        <f t="shared" si="3"/>
        <v>0.018000000000000002</v>
      </c>
    </row>
    <row r="70" spans="1:63" s="10" customFormat="1" ht="18">
      <c r="A70" s="74" t="s">
        <v>28</v>
      </c>
      <c r="B70" s="75">
        <v>64</v>
      </c>
      <c r="C70" s="112"/>
      <c r="D70" s="114"/>
      <c r="E70" s="113"/>
      <c r="F70" s="103"/>
      <c r="G70" s="103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9"/>
      <c r="AS70" s="76"/>
      <c r="AT70" s="76"/>
      <c r="AU70" s="77"/>
      <c r="AV70" s="76"/>
      <c r="AW70" s="76"/>
      <c r="AY70" s="77"/>
      <c r="AZ70" s="77"/>
      <c r="BA70" s="78"/>
      <c r="BB70" s="77"/>
      <c r="BC70" s="9"/>
      <c r="BD70" s="91"/>
      <c r="BE70" s="9"/>
      <c r="BF70" s="80"/>
      <c r="BH70" s="9"/>
      <c r="BI70" s="10">
        <f t="shared" si="1"/>
        <v>0</v>
      </c>
      <c r="BJ70" s="10">
        <f t="shared" si="2"/>
        <v>0</v>
      </c>
      <c r="BK70" s="11">
        <f t="shared" si="3"/>
        <v>0.018000000000000002</v>
      </c>
    </row>
    <row r="71" spans="1:63" s="10" customFormat="1" ht="18">
      <c r="A71" s="74" t="s">
        <v>29</v>
      </c>
      <c r="B71" s="75">
        <v>65</v>
      </c>
      <c r="C71" s="112"/>
      <c r="D71" s="114"/>
      <c r="E71" s="113"/>
      <c r="F71" s="103"/>
      <c r="G71" s="103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9"/>
      <c r="AS71" s="76"/>
      <c r="AT71" s="76"/>
      <c r="AU71" s="77"/>
      <c r="AV71" s="76"/>
      <c r="AW71" s="76"/>
      <c r="AY71" s="77"/>
      <c r="AZ71" s="77"/>
      <c r="BA71" s="78"/>
      <c r="BB71" s="77"/>
      <c r="BC71" s="9"/>
      <c r="BD71" s="91"/>
      <c r="BE71" s="9"/>
      <c r="BF71" s="80"/>
      <c r="BH71" s="9"/>
      <c r="BI71" s="10">
        <f aca="true" t="shared" si="4" ref="BI71:BI134">(AS71-AV71)*60+AT71-AW71</f>
        <v>0</v>
      </c>
      <c r="BJ71" s="10">
        <f aca="true" t="shared" si="5" ref="BJ71:BJ134">IF(BI71&gt;BI$4,BI71-BI$4,0)</f>
        <v>0</v>
      </c>
      <c r="BK71" s="11">
        <f aca="true" t="shared" si="6" ref="BK71:BK134">IF(BJ71=0,(BI$4-BI71)*BK$4,-BJ71*BK$4)</f>
        <v>0.018000000000000002</v>
      </c>
    </row>
    <row r="72" spans="1:63" s="10" customFormat="1" ht="18">
      <c r="A72" s="74" t="s">
        <v>28</v>
      </c>
      <c r="B72" s="75">
        <v>66</v>
      </c>
      <c r="C72" s="112"/>
      <c r="D72" s="114"/>
      <c r="E72" s="113"/>
      <c r="F72" s="103"/>
      <c r="G72" s="103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9"/>
      <c r="AS72" s="76"/>
      <c r="AT72" s="76"/>
      <c r="AU72" s="77"/>
      <c r="AV72" s="76"/>
      <c r="AW72" s="76"/>
      <c r="AY72" s="77"/>
      <c r="AZ72" s="77"/>
      <c r="BA72" s="78"/>
      <c r="BB72" s="77"/>
      <c r="BC72" s="9"/>
      <c r="BD72" s="91"/>
      <c r="BE72" s="9"/>
      <c r="BF72" s="80"/>
      <c r="BH72" s="9"/>
      <c r="BI72" s="10">
        <f t="shared" si="4"/>
        <v>0</v>
      </c>
      <c r="BJ72" s="10">
        <f t="shared" si="5"/>
        <v>0</v>
      </c>
      <c r="BK72" s="11">
        <f t="shared" si="6"/>
        <v>0.018000000000000002</v>
      </c>
    </row>
    <row r="73" spans="1:63" s="10" customFormat="1" ht="18">
      <c r="A73" s="74" t="s">
        <v>29</v>
      </c>
      <c r="B73" s="75">
        <v>67</v>
      </c>
      <c r="C73" s="112"/>
      <c r="D73" s="114"/>
      <c r="E73" s="113"/>
      <c r="F73" s="103"/>
      <c r="G73" s="103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9"/>
      <c r="AS73" s="76"/>
      <c r="AT73" s="76"/>
      <c r="AU73" s="77"/>
      <c r="AV73" s="76"/>
      <c r="AW73" s="76"/>
      <c r="AY73" s="77"/>
      <c r="AZ73" s="77"/>
      <c r="BA73" s="78"/>
      <c r="BB73" s="77"/>
      <c r="BC73" s="9"/>
      <c r="BD73" s="91"/>
      <c r="BE73" s="9"/>
      <c r="BF73" s="80"/>
      <c r="BH73" s="9"/>
      <c r="BI73" s="10">
        <f t="shared" si="4"/>
        <v>0</v>
      </c>
      <c r="BJ73" s="10">
        <f t="shared" si="5"/>
        <v>0</v>
      </c>
      <c r="BK73" s="11">
        <f t="shared" si="6"/>
        <v>0.018000000000000002</v>
      </c>
    </row>
    <row r="74" spans="1:63" s="10" customFormat="1" ht="18">
      <c r="A74" s="74" t="s">
        <v>28</v>
      </c>
      <c r="B74" s="75">
        <v>68</v>
      </c>
      <c r="C74" s="114"/>
      <c r="D74" s="113"/>
      <c r="E74" s="113"/>
      <c r="F74" s="103"/>
      <c r="G74" s="103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9"/>
      <c r="AS74" s="76"/>
      <c r="AT74" s="76"/>
      <c r="AU74" s="77"/>
      <c r="AV74" s="76"/>
      <c r="AW74" s="76"/>
      <c r="AY74" s="77"/>
      <c r="AZ74" s="77"/>
      <c r="BA74" s="78"/>
      <c r="BB74" s="77"/>
      <c r="BC74" s="9"/>
      <c r="BD74" s="91"/>
      <c r="BE74" s="9"/>
      <c r="BF74" s="80"/>
      <c r="BH74" s="9"/>
      <c r="BI74" s="10">
        <f t="shared" si="4"/>
        <v>0</v>
      </c>
      <c r="BJ74" s="10">
        <f t="shared" si="5"/>
        <v>0</v>
      </c>
      <c r="BK74" s="11">
        <f t="shared" si="6"/>
        <v>0.018000000000000002</v>
      </c>
    </row>
    <row r="75" spans="1:63" s="10" customFormat="1" ht="18">
      <c r="A75" s="74" t="s">
        <v>29</v>
      </c>
      <c r="B75" s="75">
        <v>69</v>
      </c>
      <c r="C75" s="114"/>
      <c r="D75" s="113"/>
      <c r="E75" s="113"/>
      <c r="F75" s="103"/>
      <c r="G75" s="103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9"/>
      <c r="AS75" s="76"/>
      <c r="AT75" s="76"/>
      <c r="AU75" s="77"/>
      <c r="AV75" s="76"/>
      <c r="AW75" s="76"/>
      <c r="AX75" s="77"/>
      <c r="AY75" s="77"/>
      <c r="AZ75" s="77"/>
      <c r="BA75" s="78"/>
      <c r="BB75" s="77"/>
      <c r="BC75" s="9"/>
      <c r="BD75" s="91"/>
      <c r="BE75" s="9"/>
      <c r="BF75" s="80"/>
      <c r="BH75" s="9"/>
      <c r="BI75" s="10">
        <f t="shared" si="4"/>
        <v>0</v>
      </c>
      <c r="BJ75" s="10">
        <f t="shared" si="5"/>
        <v>0</v>
      </c>
      <c r="BK75" s="11">
        <f t="shared" si="6"/>
        <v>0.018000000000000002</v>
      </c>
    </row>
    <row r="76" spans="1:63" s="10" customFormat="1" ht="18">
      <c r="A76" s="74" t="s">
        <v>28</v>
      </c>
      <c r="B76" s="75">
        <v>70</v>
      </c>
      <c r="C76" s="114"/>
      <c r="D76" s="113"/>
      <c r="E76" s="113"/>
      <c r="F76" s="103"/>
      <c r="G76" s="103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9"/>
      <c r="AS76" s="76"/>
      <c r="AT76" s="76"/>
      <c r="AU76" s="77"/>
      <c r="AV76" s="76"/>
      <c r="AW76" s="76"/>
      <c r="AY76" s="77"/>
      <c r="AZ76" s="77"/>
      <c r="BA76" s="78"/>
      <c r="BB76" s="77"/>
      <c r="BC76" s="9"/>
      <c r="BD76" s="91"/>
      <c r="BE76" s="9"/>
      <c r="BF76" s="80"/>
      <c r="BH76" s="9"/>
      <c r="BI76" s="10">
        <f t="shared" si="4"/>
        <v>0</v>
      </c>
      <c r="BJ76" s="10">
        <f t="shared" si="5"/>
        <v>0</v>
      </c>
      <c r="BK76" s="11">
        <f t="shared" si="6"/>
        <v>0.018000000000000002</v>
      </c>
    </row>
    <row r="77" spans="1:63" s="10" customFormat="1" ht="18">
      <c r="A77" s="74" t="s">
        <v>29</v>
      </c>
      <c r="B77" s="75">
        <v>71</v>
      </c>
      <c r="C77" s="114"/>
      <c r="D77" s="113"/>
      <c r="E77" s="113"/>
      <c r="F77" s="103"/>
      <c r="G77" s="103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9"/>
      <c r="AS77" s="76"/>
      <c r="AT77" s="76"/>
      <c r="AU77" s="77"/>
      <c r="AV77" s="76"/>
      <c r="AW77" s="76"/>
      <c r="AX77" s="77"/>
      <c r="AY77" s="77"/>
      <c r="AZ77" s="77"/>
      <c r="BA77" s="78"/>
      <c r="BB77" s="77"/>
      <c r="BC77" s="9"/>
      <c r="BD77" s="91"/>
      <c r="BE77" s="9"/>
      <c r="BF77" s="80"/>
      <c r="BH77" s="9"/>
      <c r="BI77" s="10">
        <f t="shared" si="4"/>
        <v>0</v>
      </c>
      <c r="BJ77" s="10">
        <f t="shared" si="5"/>
        <v>0</v>
      </c>
      <c r="BK77" s="11">
        <f t="shared" si="6"/>
        <v>0.018000000000000002</v>
      </c>
    </row>
    <row r="78" spans="1:63" s="10" customFormat="1" ht="18">
      <c r="A78" s="74" t="s">
        <v>28</v>
      </c>
      <c r="B78" s="75">
        <v>72</v>
      </c>
      <c r="C78" s="114"/>
      <c r="D78" s="113"/>
      <c r="E78" s="113"/>
      <c r="F78" s="103"/>
      <c r="G78" s="103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9"/>
      <c r="AS78" s="76"/>
      <c r="AT78" s="76"/>
      <c r="AU78" s="77"/>
      <c r="AV78" s="76"/>
      <c r="AW78" s="76"/>
      <c r="AY78" s="77"/>
      <c r="AZ78" s="77"/>
      <c r="BA78" s="78"/>
      <c r="BB78" s="77"/>
      <c r="BC78" s="9"/>
      <c r="BD78" s="91"/>
      <c r="BE78" s="9"/>
      <c r="BF78" s="80"/>
      <c r="BH78" s="9"/>
      <c r="BI78" s="10">
        <f t="shared" si="4"/>
        <v>0</v>
      </c>
      <c r="BJ78" s="10">
        <f t="shared" si="5"/>
        <v>0</v>
      </c>
      <c r="BK78" s="11">
        <f t="shared" si="6"/>
        <v>0.018000000000000002</v>
      </c>
    </row>
    <row r="79" spans="1:63" s="10" customFormat="1" ht="18">
      <c r="A79" s="74" t="s">
        <v>29</v>
      </c>
      <c r="B79" s="75">
        <v>73</v>
      </c>
      <c r="C79" s="114"/>
      <c r="D79" s="113"/>
      <c r="E79" s="113"/>
      <c r="F79" s="103"/>
      <c r="G79" s="103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9"/>
      <c r="AS79" s="76"/>
      <c r="AT79" s="76"/>
      <c r="AU79" s="77"/>
      <c r="AV79" s="76"/>
      <c r="AW79" s="76"/>
      <c r="AX79" s="77"/>
      <c r="AY79" s="77"/>
      <c r="AZ79" s="77"/>
      <c r="BA79" s="78"/>
      <c r="BB79" s="77"/>
      <c r="BC79" s="9"/>
      <c r="BD79" s="91"/>
      <c r="BE79" s="9"/>
      <c r="BF79" s="80"/>
      <c r="BH79" s="9"/>
      <c r="BI79" s="10">
        <f t="shared" si="4"/>
        <v>0</v>
      </c>
      <c r="BJ79" s="10">
        <f t="shared" si="5"/>
        <v>0</v>
      </c>
      <c r="BK79" s="11">
        <f t="shared" si="6"/>
        <v>0.018000000000000002</v>
      </c>
    </row>
    <row r="80" spans="1:63" s="10" customFormat="1" ht="18">
      <c r="A80" s="74" t="s">
        <v>28</v>
      </c>
      <c r="B80" s="75">
        <v>74</v>
      </c>
      <c r="C80" s="114"/>
      <c r="D80" s="113"/>
      <c r="E80" s="113"/>
      <c r="F80" s="103"/>
      <c r="G80" s="103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9"/>
      <c r="AS80" s="76"/>
      <c r="AT80" s="76"/>
      <c r="AU80" s="77"/>
      <c r="AV80" s="76"/>
      <c r="AW80" s="76"/>
      <c r="AY80" s="77"/>
      <c r="AZ80" s="77"/>
      <c r="BA80" s="78"/>
      <c r="BB80" s="77"/>
      <c r="BC80" s="9"/>
      <c r="BD80" s="91"/>
      <c r="BE80" s="9"/>
      <c r="BF80" s="80"/>
      <c r="BH80" s="9"/>
      <c r="BI80" s="10">
        <f t="shared" si="4"/>
        <v>0</v>
      </c>
      <c r="BJ80" s="10">
        <f t="shared" si="5"/>
        <v>0</v>
      </c>
      <c r="BK80" s="11">
        <f t="shared" si="6"/>
        <v>0.018000000000000002</v>
      </c>
    </row>
    <row r="81" spans="1:63" s="10" customFormat="1" ht="18">
      <c r="A81" s="74" t="s">
        <v>29</v>
      </c>
      <c r="B81" s="75">
        <v>75</v>
      </c>
      <c r="C81" s="114"/>
      <c r="D81" s="113"/>
      <c r="E81" s="113"/>
      <c r="F81" s="103"/>
      <c r="G81" s="103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9"/>
      <c r="AS81" s="76"/>
      <c r="AT81" s="76"/>
      <c r="AU81" s="77"/>
      <c r="AV81" s="76"/>
      <c r="AW81" s="76"/>
      <c r="AX81" s="77"/>
      <c r="AY81" s="77"/>
      <c r="AZ81" s="77"/>
      <c r="BA81" s="78"/>
      <c r="BB81" s="77"/>
      <c r="BC81" s="9"/>
      <c r="BD81" s="91"/>
      <c r="BE81" s="9"/>
      <c r="BF81" s="80"/>
      <c r="BH81" s="9"/>
      <c r="BI81" s="10">
        <f t="shared" si="4"/>
        <v>0</v>
      </c>
      <c r="BJ81" s="10">
        <f t="shared" si="5"/>
        <v>0</v>
      </c>
      <c r="BK81" s="11">
        <f t="shared" si="6"/>
        <v>0.018000000000000002</v>
      </c>
    </row>
    <row r="82" spans="1:63" s="10" customFormat="1" ht="18">
      <c r="A82" s="74" t="s">
        <v>28</v>
      </c>
      <c r="B82" s="75">
        <v>76</v>
      </c>
      <c r="C82" s="114"/>
      <c r="D82" s="113"/>
      <c r="E82" s="113"/>
      <c r="F82" s="103"/>
      <c r="G82" s="103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9"/>
      <c r="AS82" s="76"/>
      <c r="AT82" s="76"/>
      <c r="AU82" s="77"/>
      <c r="AV82" s="76"/>
      <c r="AW82" s="76"/>
      <c r="AY82" s="77"/>
      <c r="AZ82" s="77"/>
      <c r="BA82" s="78"/>
      <c r="BB82" s="77"/>
      <c r="BC82" s="9"/>
      <c r="BD82" s="91"/>
      <c r="BE82" s="9"/>
      <c r="BF82" s="80"/>
      <c r="BH82" s="9"/>
      <c r="BI82" s="10">
        <f t="shared" si="4"/>
        <v>0</v>
      </c>
      <c r="BJ82" s="10">
        <f t="shared" si="5"/>
        <v>0</v>
      </c>
      <c r="BK82" s="11">
        <f t="shared" si="6"/>
        <v>0.018000000000000002</v>
      </c>
    </row>
    <row r="83" spans="1:63" s="10" customFormat="1" ht="18">
      <c r="A83" s="74" t="s">
        <v>29</v>
      </c>
      <c r="B83" s="75">
        <v>77</v>
      </c>
      <c r="C83" s="114"/>
      <c r="D83" s="113"/>
      <c r="E83" s="113"/>
      <c r="F83" s="103"/>
      <c r="G83" s="103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9"/>
      <c r="AS83" s="76"/>
      <c r="AT83" s="76"/>
      <c r="AU83" s="77"/>
      <c r="AV83" s="76"/>
      <c r="AW83" s="76"/>
      <c r="AX83" s="77"/>
      <c r="AY83" s="77"/>
      <c r="AZ83" s="77"/>
      <c r="BA83" s="78"/>
      <c r="BB83" s="77"/>
      <c r="BC83" s="9"/>
      <c r="BD83" s="91"/>
      <c r="BE83" s="9"/>
      <c r="BF83" s="80"/>
      <c r="BH83" s="9"/>
      <c r="BI83" s="10">
        <f t="shared" si="4"/>
        <v>0</v>
      </c>
      <c r="BJ83" s="10">
        <f t="shared" si="5"/>
        <v>0</v>
      </c>
      <c r="BK83" s="11">
        <f t="shared" si="6"/>
        <v>0.018000000000000002</v>
      </c>
    </row>
    <row r="84" spans="1:63" s="10" customFormat="1" ht="18">
      <c r="A84" s="74" t="s">
        <v>28</v>
      </c>
      <c r="B84" s="75">
        <v>78</v>
      </c>
      <c r="C84" s="114"/>
      <c r="D84" s="113"/>
      <c r="E84" s="113"/>
      <c r="F84" s="103"/>
      <c r="G84" s="103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9"/>
      <c r="AS84" s="76"/>
      <c r="AT84" s="76"/>
      <c r="AU84" s="77"/>
      <c r="AV84" s="76"/>
      <c r="AW84" s="76"/>
      <c r="AY84" s="77"/>
      <c r="AZ84" s="77"/>
      <c r="BA84" s="78"/>
      <c r="BB84" s="77"/>
      <c r="BC84" s="9"/>
      <c r="BD84" s="91"/>
      <c r="BE84" s="9"/>
      <c r="BF84" s="80"/>
      <c r="BH84" s="9"/>
      <c r="BI84" s="10">
        <f t="shared" si="4"/>
        <v>0</v>
      </c>
      <c r="BJ84" s="10">
        <f t="shared" si="5"/>
        <v>0</v>
      </c>
      <c r="BK84" s="11">
        <f t="shared" si="6"/>
        <v>0.018000000000000002</v>
      </c>
    </row>
    <row r="85" spans="1:63" s="10" customFormat="1" ht="18">
      <c r="A85" s="74" t="s">
        <v>29</v>
      </c>
      <c r="B85" s="75">
        <v>79</v>
      </c>
      <c r="C85" s="114"/>
      <c r="D85" s="113"/>
      <c r="E85" s="113"/>
      <c r="F85" s="103"/>
      <c r="G85" s="103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9"/>
      <c r="AS85" s="76"/>
      <c r="AT85" s="76"/>
      <c r="AU85" s="77"/>
      <c r="AV85" s="76"/>
      <c r="AW85" s="76"/>
      <c r="AX85" s="77"/>
      <c r="AY85" s="77"/>
      <c r="AZ85" s="77"/>
      <c r="BA85" s="78"/>
      <c r="BB85" s="77"/>
      <c r="BC85" s="9"/>
      <c r="BD85" s="91"/>
      <c r="BE85" s="9"/>
      <c r="BF85" s="80"/>
      <c r="BH85" s="9"/>
      <c r="BI85" s="10">
        <f t="shared" si="4"/>
        <v>0</v>
      </c>
      <c r="BJ85" s="10">
        <f t="shared" si="5"/>
        <v>0</v>
      </c>
      <c r="BK85" s="11">
        <f t="shared" si="6"/>
        <v>0.018000000000000002</v>
      </c>
    </row>
    <row r="86" spans="1:63" s="10" customFormat="1" ht="18">
      <c r="A86" s="74" t="s">
        <v>28</v>
      </c>
      <c r="B86" s="75">
        <v>80</v>
      </c>
      <c r="C86" s="114"/>
      <c r="D86" s="113"/>
      <c r="E86" s="115"/>
      <c r="F86" s="103"/>
      <c r="G86" s="103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9"/>
      <c r="AS86" s="76"/>
      <c r="AT86" s="76"/>
      <c r="AU86" s="77"/>
      <c r="AV86" s="76"/>
      <c r="AW86" s="76"/>
      <c r="AY86" s="77"/>
      <c r="AZ86" s="77"/>
      <c r="BA86" s="78"/>
      <c r="BB86" s="77"/>
      <c r="BC86" s="9"/>
      <c r="BD86" s="91"/>
      <c r="BE86" s="9"/>
      <c r="BF86" s="80"/>
      <c r="BH86" s="9"/>
      <c r="BI86" s="10">
        <f t="shared" si="4"/>
        <v>0</v>
      </c>
      <c r="BJ86" s="10">
        <f t="shared" si="5"/>
        <v>0</v>
      </c>
      <c r="BK86" s="11">
        <f t="shared" si="6"/>
        <v>0.018000000000000002</v>
      </c>
    </row>
    <row r="87" spans="1:63" s="10" customFormat="1" ht="18">
      <c r="A87" s="74" t="s">
        <v>29</v>
      </c>
      <c r="B87" s="75">
        <v>81</v>
      </c>
      <c r="C87" s="114"/>
      <c r="D87" s="113"/>
      <c r="E87" s="115"/>
      <c r="F87" s="103"/>
      <c r="G87" s="103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9"/>
      <c r="AS87" s="76"/>
      <c r="AT87" s="76"/>
      <c r="AU87" s="77"/>
      <c r="AV87" s="76"/>
      <c r="AW87" s="76"/>
      <c r="AX87" s="77"/>
      <c r="AY87" s="77"/>
      <c r="AZ87" s="77"/>
      <c r="BA87" s="78"/>
      <c r="BB87" s="77"/>
      <c r="BC87" s="9"/>
      <c r="BD87" s="91"/>
      <c r="BE87" s="9"/>
      <c r="BF87" s="80"/>
      <c r="BH87" s="9"/>
      <c r="BI87" s="10">
        <f t="shared" si="4"/>
        <v>0</v>
      </c>
      <c r="BJ87" s="10">
        <f t="shared" si="5"/>
        <v>0</v>
      </c>
      <c r="BK87" s="11">
        <f t="shared" si="6"/>
        <v>0.018000000000000002</v>
      </c>
    </row>
    <row r="88" spans="1:63" s="10" customFormat="1" ht="18">
      <c r="A88" s="74" t="s">
        <v>28</v>
      </c>
      <c r="B88" s="75">
        <v>82</v>
      </c>
      <c r="C88" s="114"/>
      <c r="D88" s="113"/>
      <c r="E88" s="115"/>
      <c r="F88" s="103"/>
      <c r="G88" s="103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9"/>
      <c r="AS88" s="76"/>
      <c r="AT88" s="76"/>
      <c r="AU88" s="77"/>
      <c r="AV88" s="76"/>
      <c r="AW88" s="76"/>
      <c r="AY88" s="77"/>
      <c r="AZ88" s="77"/>
      <c r="BA88" s="78"/>
      <c r="BB88" s="77"/>
      <c r="BC88" s="9"/>
      <c r="BD88" s="91"/>
      <c r="BE88" s="9"/>
      <c r="BF88" s="80"/>
      <c r="BH88" s="9"/>
      <c r="BI88" s="10">
        <f t="shared" si="4"/>
        <v>0</v>
      </c>
      <c r="BJ88" s="10">
        <f t="shared" si="5"/>
        <v>0</v>
      </c>
      <c r="BK88" s="11">
        <f t="shared" si="6"/>
        <v>0.018000000000000002</v>
      </c>
    </row>
    <row r="89" spans="1:63" s="10" customFormat="1" ht="18">
      <c r="A89" s="74" t="s">
        <v>29</v>
      </c>
      <c r="B89" s="75">
        <v>83</v>
      </c>
      <c r="C89" s="114"/>
      <c r="D89" s="113"/>
      <c r="E89" s="115"/>
      <c r="F89" s="103"/>
      <c r="G89" s="103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9"/>
      <c r="AS89" s="76"/>
      <c r="AT89" s="76"/>
      <c r="AU89" s="77"/>
      <c r="AV89" s="76"/>
      <c r="AW89" s="76"/>
      <c r="AX89" s="77"/>
      <c r="AY89" s="77"/>
      <c r="AZ89" s="77"/>
      <c r="BA89" s="78"/>
      <c r="BB89" s="77"/>
      <c r="BC89" s="9"/>
      <c r="BD89" s="91"/>
      <c r="BE89" s="9"/>
      <c r="BF89" s="80"/>
      <c r="BH89" s="9"/>
      <c r="BI89" s="10">
        <f t="shared" si="4"/>
        <v>0</v>
      </c>
      <c r="BJ89" s="10">
        <f t="shared" si="5"/>
        <v>0</v>
      </c>
      <c r="BK89" s="11">
        <f t="shared" si="6"/>
        <v>0.018000000000000002</v>
      </c>
    </row>
    <row r="90" spans="1:63" s="10" customFormat="1" ht="18">
      <c r="A90" s="74" t="s">
        <v>28</v>
      </c>
      <c r="B90" s="75">
        <v>84</v>
      </c>
      <c r="C90" s="114"/>
      <c r="D90" s="113"/>
      <c r="E90" s="115"/>
      <c r="F90" s="103"/>
      <c r="G90" s="103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9"/>
      <c r="AS90" s="76"/>
      <c r="AT90" s="76"/>
      <c r="AU90" s="77"/>
      <c r="AV90" s="76"/>
      <c r="AW90" s="76"/>
      <c r="AY90" s="77"/>
      <c r="AZ90" s="77"/>
      <c r="BA90" s="78"/>
      <c r="BB90" s="77"/>
      <c r="BC90" s="9"/>
      <c r="BD90" s="91"/>
      <c r="BE90" s="9"/>
      <c r="BF90" s="80"/>
      <c r="BH90" s="9"/>
      <c r="BI90" s="10">
        <f t="shared" si="4"/>
        <v>0</v>
      </c>
      <c r="BJ90" s="10">
        <f t="shared" si="5"/>
        <v>0</v>
      </c>
      <c r="BK90" s="11">
        <f t="shared" si="6"/>
        <v>0.018000000000000002</v>
      </c>
    </row>
    <row r="91" spans="1:63" s="10" customFormat="1" ht="18">
      <c r="A91" s="74" t="s">
        <v>29</v>
      </c>
      <c r="B91" s="75">
        <v>85</v>
      </c>
      <c r="C91" s="114"/>
      <c r="D91" s="113"/>
      <c r="E91" s="115"/>
      <c r="F91" s="103"/>
      <c r="G91" s="103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9"/>
      <c r="AS91" s="76"/>
      <c r="AT91" s="76"/>
      <c r="AU91" s="77"/>
      <c r="AV91" s="76"/>
      <c r="AW91" s="76"/>
      <c r="AX91" s="77"/>
      <c r="AY91" s="77"/>
      <c r="AZ91" s="77"/>
      <c r="BA91" s="78"/>
      <c r="BB91" s="77"/>
      <c r="BC91" s="9"/>
      <c r="BD91" s="91"/>
      <c r="BE91" s="9"/>
      <c r="BF91" s="80"/>
      <c r="BH91" s="9"/>
      <c r="BI91" s="10">
        <f t="shared" si="4"/>
        <v>0</v>
      </c>
      <c r="BJ91" s="10">
        <f t="shared" si="5"/>
        <v>0</v>
      </c>
      <c r="BK91" s="11">
        <f t="shared" si="6"/>
        <v>0.018000000000000002</v>
      </c>
    </row>
    <row r="92" spans="1:63" s="10" customFormat="1" ht="18">
      <c r="A92" s="74" t="s">
        <v>28</v>
      </c>
      <c r="B92" s="75">
        <v>86</v>
      </c>
      <c r="C92" s="114"/>
      <c r="D92" s="113"/>
      <c r="E92" s="115"/>
      <c r="F92" s="103"/>
      <c r="G92" s="103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9"/>
      <c r="AS92" s="76"/>
      <c r="AT92" s="76"/>
      <c r="AU92" s="77"/>
      <c r="AV92" s="76"/>
      <c r="AW92" s="76"/>
      <c r="AY92" s="77"/>
      <c r="AZ92" s="77"/>
      <c r="BA92" s="78"/>
      <c r="BB92" s="77"/>
      <c r="BC92" s="9"/>
      <c r="BD92" s="91"/>
      <c r="BE92" s="9"/>
      <c r="BF92" s="80"/>
      <c r="BH92" s="9"/>
      <c r="BI92" s="10">
        <f t="shared" si="4"/>
        <v>0</v>
      </c>
      <c r="BJ92" s="10">
        <f t="shared" si="5"/>
        <v>0</v>
      </c>
      <c r="BK92" s="11">
        <f t="shared" si="6"/>
        <v>0.018000000000000002</v>
      </c>
    </row>
    <row r="93" spans="1:63" s="10" customFormat="1" ht="18">
      <c r="A93" s="74" t="s">
        <v>29</v>
      </c>
      <c r="B93" s="75">
        <v>87</v>
      </c>
      <c r="C93" s="114"/>
      <c r="D93" s="113"/>
      <c r="E93" s="115"/>
      <c r="F93" s="103"/>
      <c r="G93" s="103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9"/>
      <c r="AS93" s="76"/>
      <c r="AT93" s="76"/>
      <c r="AU93" s="77"/>
      <c r="AV93" s="76"/>
      <c r="AW93" s="76"/>
      <c r="AX93" s="77"/>
      <c r="AY93" s="77"/>
      <c r="AZ93" s="77"/>
      <c r="BA93" s="78"/>
      <c r="BB93" s="77"/>
      <c r="BC93" s="9"/>
      <c r="BD93" s="91"/>
      <c r="BE93" s="9"/>
      <c r="BF93" s="80"/>
      <c r="BH93" s="9"/>
      <c r="BI93" s="10">
        <f t="shared" si="4"/>
        <v>0</v>
      </c>
      <c r="BJ93" s="10">
        <f t="shared" si="5"/>
        <v>0</v>
      </c>
      <c r="BK93" s="11">
        <f t="shared" si="6"/>
        <v>0.018000000000000002</v>
      </c>
    </row>
    <row r="94" spans="1:63" s="10" customFormat="1" ht="18">
      <c r="A94" s="74" t="s">
        <v>28</v>
      </c>
      <c r="B94" s="75">
        <v>88</v>
      </c>
      <c r="C94" s="114"/>
      <c r="D94" s="113"/>
      <c r="E94" s="115"/>
      <c r="F94" s="103"/>
      <c r="G94" s="103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9"/>
      <c r="AS94" s="76"/>
      <c r="AT94" s="76"/>
      <c r="AU94" s="77"/>
      <c r="AV94" s="76"/>
      <c r="AW94" s="76"/>
      <c r="AY94" s="77"/>
      <c r="AZ94" s="77"/>
      <c r="BA94" s="78"/>
      <c r="BB94" s="77"/>
      <c r="BC94" s="9"/>
      <c r="BD94" s="91"/>
      <c r="BE94" s="9"/>
      <c r="BF94" s="80"/>
      <c r="BH94" s="9"/>
      <c r="BI94" s="10">
        <f t="shared" si="4"/>
        <v>0</v>
      </c>
      <c r="BJ94" s="10">
        <f t="shared" si="5"/>
        <v>0</v>
      </c>
      <c r="BK94" s="11">
        <f t="shared" si="6"/>
        <v>0.018000000000000002</v>
      </c>
    </row>
    <row r="95" spans="1:63" s="10" customFormat="1" ht="18">
      <c r="A95" s="74" t="s">
        <v>29</v>
      </c>
      <c r="B95" s="75">
        <v>89</v>
      </c>
      <c r="C95" s="114"/>
      <c r="D95" s="113"/>
      <c r="E95" s="115"/>
      <c r="F95" s="103"/>
      <c r="G95" s="103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9"/>
      <c r="AS95" s="76"/>
      <c r="AT95" s="76"/>
      <c r="AU95" s="77"/>
      <c r="AV95" s="76"/>
      <c r="AW95" s="76"/>
      <c r="AX95" s="77"/>
      <c r="AY95" s="77"/>
      <c r="AZ95" s="77"/>
      <c r="BA95" s="78"/>
      <c r="BB95" s="77"/>
      <c r="BC95" s="9"/>
      <c r="BD95" s="91"/>
      <c r="BE95" s="9"/>
      <c r="BF95" s="80"/>
      <c r="BH95" s="9"/>
      <c r="BI95" s="10">
        <f t="shared" si="4"/>
        <v>0</v>
      </c>
      <c r="BJ95" s="10">
        <f t="shared" si="5"/>
        <v>0</v>
      </c>
      <c r="BK95" s="11">
        <f t="shared" si="6"/>
        <v>0.018000000000000002</v>
      </c>
    </row>
    <row r="96" spans="1:63" s="10" customFormat="1" ht="18">
      <c r="A96" s="74" t="s">
        <v>28</v>
      </c>
      <c r="B96" s="75">
        <v>90</v>
      </c>
      <c r="C96" s="114"/>
      <c r="D96" s="113"/>
      <c r="E96" s="115"/>
      <c r="F96" s="103"/>
      <c r="G96" s="103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9"/>
      <c r="AS96" s="76"/>
      <c r="AT96" s="76"/>
      <c r="AU96" s="77"/>
      <c r="AV96" s="76"/>
      <c r="AW96" s="76"/>
      <c r="AY96" s="77"/>
      <c r="AZ96" s="77"/>
      <c r="BA96" s="78"/>
      <c r="BB96" s="77"/>
      <c r="BC96" s="9"/>
      <c r="BD96" s="91"/>
      <c r="BE96" s="9"/>
      <c r="BF96" s="80"/>
      <c r="BH96" s="9"/>
      <c r="BI96" s="10">
        <f t="shared" si="4"/>
        <v>0</v>
      </c>
      <c r="BJ96" s="10">
        <f t="shared" si="5"/>
        <v>0</v>
      </c>
      <c r="BK96" s="11">
        <f t="shared" si="6"/>
        <v>0.018000000000000002</v>
      </c>
    </row>
    <row r="97" spans="1:63" s="10" customFormat="1" ht="18">
      <c r="A97" s="74" t="s">
        <v>29</v>
      </c>
      <c r="B97" s="75">
        <v>91</v>
      </c>
      <c r="C97" s="114"/>
      <c r="D97" s="113"/>
      <c r="E97" s="115"/>
      <c r="F97" s="103"/>
      <c r="G97" s="103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9"/>
      <c r="AS97" s="76"/>
      <c r="AT97" s="76"/>
      <c r="AU97" s="77"/>
      <c r="AV97" s="76"/>
      <c r="AW97" s="76"/>
      <c r="AX97" s="77"/>
      <c r="AY97" s="77"/>
      <c r="AZ97" s="77"/>
      <c r="BA97" s="78"/>
      <c r="BB97" s="77"/>
      <c r="BC97" s="9"/>
      <c r="BD97" s="91"/>
      <c r="BE97" s="9"/>
      <c r="BF97" s="80"/>
      <c r="BH97" s="9"/>
      <c r="BI97" s="10">
        <f t="shared" si="4"/>
        <v>0</v>
      </c>
      <c r="BJ97" s="10">
        <f t="shared" si="5"/>
        <v>0</v>
      </c>
      <c r="BK97" s="11">
        <f t="shared" si="6"/>
        <v>0.018000000000000002</v>
      </c>
    </row>
    <row r="98" spans="1:63" s="10" customFormat="1" ht="18">
      <c r="A98" s="74" t="s">
        <v>28</v>
      </c>
      <c r="B98" s="75">
        <v>92</v>
      </c>
      <c r="C98" s="114"/>
      <c r="D98" s="113"/>
      <c r="E98" s="115"/>
      <c r="F98" s="103"/>
      <c r="G98" s="103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9"/>
      <c r="AS98" s="76"/>
      <c r="AT98" s="76"/>
      <c r="AU98" s="77"/>
      <c r="AV98" s="76"/>
      <c r="AW98" s="76"/>
      <c r="AY98" s="77"/>
      <c r="AZ98" s="77"/>
      <c r="BA98" s="78"/>
      <c r="BB98" s="77"/>
      <c r="BC98" s="9"/>
      <c r="BD98" s="91"/>
      <c r="BE98" s="9"/>
      <c r="BF98" s="80"/>
      <c r="BH98" s="9"/>
      <c r="BI98" s="10">
        <f t="shared" si="4"/>
        <v>0</v>
      </c>
      <c r="BJ98" s="10">
        <f t="shared" si="5"/>
        <v>0</v>
      </c>
      <c r="BK98" s="11">
        <f t="shared" si="6"/>
        <v>0.018000000000000002</v>
      </c>
    </row>
    <row r="99" spans="1:63" s="10" customFormat="1" ht="18">
      <c r="A99" s="74" t="s">
        <v>29</v>
      </c>
      <c r="B99" s="75">
        <v>93</v>
      </c>
      <c r="C99" s="114"/>
      <c r="D99" s="113"/>
      <c r="E99" s="115"/>
      <c r="F99" s="103"/>
      <c r="G99" s="103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9"/>
      <c r="AS99" s="76"/>
      <c r="AT99" s="76"/>
      <c r="AU99" s="77"/>
      <c r="AV99" s="76"/>
      <c r="AW99" s="76"/>
      <c r="AX99" s="77"/>
      <c r="AY99" s="77"/>
      <c r="AZ99" s="77"/>
      <c r="BA99" s="78"/>
      <c r="BB99" s="77"/>
      <c r="BC99" s="9"/>
      <c r="BD99" s="91"/>
      <c r="BE99" s="9"/>
      <c r="BF99" s="80"/>
      <c r="BH99" s="9"/>
      <c r="BI99" s="10">
        <f t="shared" si="4"/>
        <v>0</v>
      </c>
      <c r="BJ99" s="10">
        <f t="shared" si="5"/>
        <v>0</v>
      </c>
      <c r="BK99" s="11">
        <f t="shared" si="6"/>
        <v>0.018000000000000002</v>
      </c>
    </row>
    <row r="100" spans="1:63" s="10" customFormat="1" ht="18">
      <c r="A100" s="74" t="s">
        <v>28</v>
      </c>
      <c r="B100" s="75">
        <v>94</v>
      </c>
      <c r="C100" s="114"/>
      <c r="D100" s="113"/>
      <c r="E100" s="115"/>
      <c r="F100" s="103"/>
      <c r="G100" s="103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9"/>
      <c r="AS100" s="76"/>
      <c r="AT100" s="76"/>
      <c r="AU100" s="77"/>
      <c r="AV100" s="76"/>
      <c r="AW100" s="76"/>
      <c r="AY100" s="77"/>
      <c r="AZ100" s="77"/>
      <c r="BA100" s="78"/>
      <c r="BB100" s="77"/>
      <c r="BC100" s="9"/>
      <c r="BD100" s="91"/>
      <c r="BE100" s="9"/>
      <c r="BF100" s="80"/>
      <c r="BH100" s="9"/>
      <c r="BI100" s="10">
        <f t="shared" si="4"/>
        <v>0</v>
      </c>
      <c r="BJ100" s="10">
        <f t="shared" si="5"/>
        <v>0</v>
      </c>
      <c r="BK100" s="11">
        <f t="shared" si="6"/>
        <v>0.018000000000000002</v>
      </c>
    </row>
    <row r="101" spans="1:63" s="10" customFormat="1" ht="18">
      <c r="A101" s="74" t="s">
        <v>29</v>
      </c>
      <c r="B101" s="75">
        <v>95</v>
      </c>
      <c r="C101" s="114"/>
      <c r="D101" s="113"/>
      <c r="E101" s="115"/>
      <c r="F101" s="103"/>
      <c r="G101" s="103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9"/>
      <c r="AS101" s="76"/>
      <c r="AT101" s="76"/>
      <c r="AU101" s="77"/>
      <c r="AV101" s="76"/>
      <c r="AW101" s="76"/>
      <c r="AX101" s="77"/>
      <c r="AY101" s="77"/>
      <c r="AZ101" s="77"/>
      <c r="BA101" s="78"/>
      <c r="BB101" s="77"/>
      <c r="BC101" s="9"/>
      <c r="BD101" s="91"/>
      <c r="BE101" s="9"/>
      <c r="BF101" s="80"/>
      <c r="BH101" s="9"/>
      <c r="BI101" s="10">
        <f t="shared" si="4"/>
        <v>0</v>
      </c>
      <c r="BJ101" s="10">
        <f t="shared" si="5"/>
        <v>0</v>
      </c>
      <c r="BK101" s="11">
        <f t="shared" si="6"/>
        <v>0.018000000000000002</v>
      </c>
    </row>
    <row r="102" spans="1:63" s="10" customFormat="1" ht="18">
      <c r="A102" s="74" t="s">
        <v>28</v>
      </c>
      <c r="B102" s="75">
        <v>96</v>
      </c>
      <c r="C102" s="114"/>
      <c r="D102" s="113"/>
      <c r="E102" s="115"/>
      <c r="F102" s="103"/>
      <c r="G102" s="103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9"/>
      <c r="AS102" s="76"/>
      <c r="AT102" s="76"/>
      <c r="AU102" s="77"/>
      <c r="AV102" s="76"/>
      <c r="AW102" s="76"/>
      <c r="AY102" s="77"/>
      <c r="AZ102" s="77"/>
      <c r="BA102" s="78"/>
      <c r="BB102" s="77"/>
      <c r="BC102" s="9"/>
      <c r="BD102" s="91"/>
      <c r="BE102" s="9"/>
      <c r="BF102" s="80"/>
      <c r="BH102" s="9"/>
      <c r="BI102" s="10">
        <f t="shared" si="4"/>
        <v>0</v>
      </c>
      <c r="BJ102" s="10">
        <f t="shared" si="5"/>
        <v>0</v>
      </c>
      <c r="BK102" s="11">
        <f t="shared" si="6"/>
        <v>0.018000000000000002</v>
      </c>
    </row>
    <row r="103" spans="1:63" s="10" customFormat="1" ht="18">
      <c r="A103" s="74" t="s">
        <v>29</v>
      </c>
      <c r="B103" s="75">
        <v>97</v>
      </c>
      <c r="C103" s="114"/>
      <c r="D103" s="113"/>
      <c r="E103" s="115"/>
      <c r="F103" s="103"/>
      <c r="G103" s="103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9"/>
      <c r="AS103" s="76"/>
      <c r="AT103" s="76"/>
      <c r="AU103" s="77"/>
      <c r="AV103" s="76"/>
      <c r="AW103" s="76"/>
      <c r="AX103" s="77"/>
      <c r="AY103" s="77"/>
      <c r="AZ103" s="77"/>
      <c r="BA103" s="78"/>
      <c r="BB103" s="77"/>
      <c r="BC103" s="9"/>
      <c r="BD103" s="91"/>
      <c r="BE103" s="9"/>
      <c r="BF103" s="80"/>
      <c r="BH103" s="9"/>
      <c r="BI103" s="10">
        <f t="shared" si="4"/>
        <v>0</v>
      </c>
      <c r="BJ103" s="10">
        <f t="shared" si="5"/>
        <v>0</v>
      </c>
      <c r="BK103" s="11">
        <f t="shared" si="6"/>
        <v>0.018000000000000002</v>
      </c>
    </row>
    <row r="104" spans="1:63" s="10" customFormat="1" ht="18">
      <c r="A104" s="74" t="s">
        <v>28</v>
      </c>
      <c r="B104" s="75">
        <v>98</v>
      </c>
      <c r="C104" s="114"/>
      <c r="D104" s="113"/>
      <c r="E104" s="115"/>
      <c r="F104" s="103"/>
      <c r="G104" s="103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9"/>
      <c r="AS104" s="76"/>
      <c r="AT104" s="76"/>
      <c r="AU104" s="77"/>
      <c r="AV104" s="76"/>
      <c r="AW104" s="76"/>
      <c r="AY104" s="77"/>
      <c r="AZ104" s="77"/>
      <c r="BA104" s="78"/>
      <c r="BB104" s="77"/>
      <c r="BC104" s="9"/>
      <c r="BD104" s="91"/>
      <c r="BE104" s="9"/>
      <c r="BF104" s="80"/>
      <c r="BH104" s="9"/>
      <c r="BI104" s="10">
        <f t="shared" si="4"/>
        <v>0</v>
      </c>
      <c r="BJ104" s="10">
        <f t="shared" si="5"/>
        <v>0</v>
      </c>
      <c r="BK104" s="11">
        <f t="shared" si="6"/>
        <v>0.018000000000000002</v>
      </c>
    </row>
    <row r="105" spans="1:63" s="10" customFormat="1" ht="18">
      <c r="A105" s="74" t="s">
        <v>29</v>
      </c>
      <c r="B105" s="75">
        <v>99</v>
      </c>
      <c r="C105" s="114"/>
      <c r="D105" s="113"/>
      <c r="E105" s="115"/>
      <c r="F105" s="103"/>
      <c r="G105" s="103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9"/>
      <c r="AS105" s="76"/>
      <c r="AT105" s="76"/>
      <c r="AU105" s="77"/>
      <c r="AV105" s="76"/>
      <c r="AW105" s="76"/>
      <c r="AX105" s="77"/>
      <c r="AY105" s="77"/>
      <c r="AZ105" s="77"/>
      <c r="BA105" s="78"/>
      <c r="BB105" s="77"/>
      <c r="BC105" s="9"/>
      <c r="BD105" s="91"/>
      <c r="BE105" s="9"/>
      <c r="BF105" s="80"/>
      <c r="BH105" s="9"/>
      <c r="BI105" s="10">
        <f t="shared" si="4"/>
        <v>0</v>
      </c>
      <c r="BJ105" s="10">
        <f t="shared" si="5"/>
        <v>0</v>
      </c>
      <c r="BK105" s="11">
        <f t="shared" si="6"/>
        <v>0.018000000000000002</v>
      </c>
    </row>
    <row r="106" spans="1:63" s="10" customFormat="1" ht="18">
      <c r="A106" s="74" t="s">
        <v>28</v>
      </c>
      <c r="B106" s="75">
        <v>100</v>
      </c>
      <c r="C106" s="114"/>
      <c r="D106" s="113"/>
      <c r="E106" s="115"/>
      <c r="F106" s="103"/>
      <c r="G106" s="103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9"/>
      <c r="AS106" s="76"/>
      <c r="AT106" s="76"/>
      <c r="AU106" s="77"/>
      <c r="AV106" s="76"/>
      <c r="AW106" s="76"/>
      <c r="AY106" s="77"/>
      <c r="AZ106" s="77"/>
      <c r="BA106" s="78"/>
      <c r="BB106" s="77"/>
      <c r="BC106" s="9"/>
      <c r="BD106" s="91"/>
      <c r="BE106" s="9"/>
      <c r="BF106" s="80"/>
      <c r="BH106" s="9"/>
      <c r="BI106" s="10">
        <f t="shared" si="4"/>
        <v>0</v>
      </c>
      <c r="BJ106" s="10">
        <f t="shared" si="5"/>
        <v>0</v>
      </c>
      <c r="BK106" s="11">
        <f t="shared" si="6"/>
        <v>0.018000000000000002</v>
      </c>
    </row>
    <row r="107" spans="1:63" s="10" customFormat="1" ht="18">
      <c r="A107" s="74" t="s">
        <v>29</v>
      </c>
      <c r="B107" s="75">
        <v>101</v>
      </c>
      <c r="C107" s="114"/>
      <c r="D107" s="113"/>
      <c r="E107" s="115"/>
      <c r="F107" s="103"/>
      <c r="G107" s="103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9"/>
      <c r="AS107" s="76"/>
      <c r="AT107" s="76"/>
      <c r="AU107" s="77"/>
      <c r="AV107" s="76"/>
      <c r="AW107" s="76"/>
      <c r="AX107" s="77"/>
      <c r="AY107" s="77"/>
      <c r="AZ107" s="77"/>
      <c r="BA107" s="78"/>
      <c r="BB107" s="77"/>
      <c r="BC107" s="9"/>
      <c r="BD107" s="91"/>
      <c r="BE107" s="9"/>
      <c r="BF107" s="80"/>
      <c r="BH107" s="9"/>
      <c r="BI107" s="10">
        <f t="shared" si="4"/>
        <v>0</v>
      </c>
      <c r="BJ107" s="10">
        <f t="shared" si="5"/>
        <v>0</v>
      </c>
      <c r="BK107" s="11">
        <f t="shared" si="6"/>
        <v>0.018000000000000002</v>
      </c>
    </row>
    <row r="108" spans="1:63" s="10" customFormat="1" ht="18">
      <c r="A108" s="74" t="s">
        <v>28</v>
      </c>
      <c r="B108" s="75">
        <v>102</v>
      </c>
      <c r="C108" s="114"/>
      <c r="D108" s="113"/>
      <c r="E108" s="115"/>
      <c r="F108" s="103"/>
      <c r="G108" s="103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9"/>
      <c r="AS108" s="76"/>
      <c r="AT108" s="76"/>
      <c r="AU108" s="77"/>
      <c r="AV108" s="76"/>
      <c r="AW108" s="76"/>
      <c r="AY108" s="77"/>
      <c r="AZ108" s="77"/>
      <c r="BA108" s="78"/>
      <c r="BB108" s="77"/>
      <c r="BC108" s="9"/>
      <c r="BD108" s="91"/>
      <c r="BE108" s="9"/>
      <c r="BF108" s="80"/>
      <c r="BH108" s="9"/>
      <c r="BI108" s="10">
        <f t="shared" si="4"/>
        <v>0</v>
      </c>
      <c r="BJ108" s="10">
        <f t="shared" si="5"/>
        <v>0</v>
      </c>
      <c r="BK108" s="11">
        <f t="shared" si="6"/>
        <v>0.018000000000000002</v>
      </c>
    </row>
    <row r="109" spans="1:63" s="10" customFormat="1" ht="18">
      <c r="A109" s="74" t="s">
        <v>29</v>
      </c>
      <c r="B109" s="75">
        <v>103</v>
      </c>
      <c r="C109" s="114"/>
      <c r="D109" s="113"/>
      <c r="E109" s="115"/>
      <c r="F109" s="103"/>
      <c r="G109" s="103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9"/>
      <c r="AS109" s="76"/>
      <c r="AT109" s="76"/>
      <c r="AU109" s="77"/>
      <c r="AV109" s="76"/>
      <c r="AW109" s="76"/>
      <c r="AX109" s="77"/>
      <c r="AY109" s="77"/>
      <c r="AZ109" s="77"/>
      <c r="BA109" s="78"/>
      <c r="BB109" s="77"/>
      <c r="BC109" s="9"/>
      <c r="BD109" s="91"/>
      <c r="BE109" s="9"/>
      <c r="BF109" s="80"/>
      <c r="BH109" s="9"/>
      <c r="BI109" s="10">
        <f t="shared" si="4"/>
        <v>0</v>
      </c>
      <c r="BJ109" s="10">
        <f t="shared" si="5"/>
        <v>0</v>
      </c>
      <c r="BK109" s="11">
        <f t="shared" si="6"/>
        <v>0.018000000000000002</v>
      </c>
    </row>
    <row r="110" spans="1:63" s="10" customFormat="1" ht="18">
      <c r="A110" s="74" t="s">
        <v>28</v>
      </c>
      <c r="B110" s="75">
        <v>104</v>
      </c>
      <c r="C110" s="114"/>
      <c r="D110" s="113"/>
      <c r="E110" s="115"/>
      <c r="F110" s="103"/>
      <c r="G110" s="103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9"/>
      <c r="AS110" s="76"/>
      <c r="AT110" s="76"/>
      <c r="AU110" s="77"/>
      <c r="AV110" s="76"/>
      <c r="AW110" s="76"/>
      <c r="AY110" s="77"/>
      <c r="AZ110" s="77"/>
      <c r="BA110" s="78"/>
      <c r="BB110" s="77"/>
      <c r="BC110" s="9"/>
      <c r="BD110" s="91"/>
      <c r="BE110" s="9"/>
      <c r="BF110" s="80"/>
      <c r="BH110" s="9"/>
      <c r="BI110" s="10">
        <f t="shared" si="4"/>
        <v>0</v>
      </c>
      <c r="BJ110" s="10">
        <f t="shared" si="5"/>
        <v>0</v>
      </c>
      <c r="BK110" s="11">
        <f t="shared" si="6"/>
        <v>0.018000000000000002</v>
      </c>
    </row>
    <row r="111" spans="1:63" s="10" customFormat="1" ht="18">
      <c r="A111" s="74" t="s">
        <v>29</v>
      </c>
      <c r="B111" s="75">
        <v>105</v>
      </c>
      <c r="C111" s="114"/>
      <c r="D111" s="113"/>
      <c r="E111" s="115"/>
      <c r="F111" s="103"/>
      <c r="G111" s="103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9"/>
      <c r="AS111" s="76"/>
      <c r="AT111" s="76"/>
      <c r="AU111" s="77"/>
      <c r="AV111" s="76"/>
      <c r="AW111" s="76"/>
      <c r="AX111" s="77"/>
      <c r="AY111" s="77"/>
      <c r="AZ111" s="77"/>
      <c r="BA111" s="78"/>
      <c r="BB111" s="77"/>
      <c r="BC111" s="9"/>
      <c r="BD111" s="91"/>
      <c r="BE111" s="9"/>
      <c r="BF111" s="80"/>
      <c r="BH111" s="9"/>
      <c r="BI111" s="10">
        <f t="shared" si="4"/>
        <v>0</v>
      </c>
      <c r="BJ111" s="10">
        <f t="shared" si="5"/>
        <v>0</v>
      </c>
      <c r="BK111" s="11">
        <f t="shared" si="6"/>
        <v>0.018000000000000002</v>
      </c>
    </row>
    <row r="112" spans="1:63" s="10" customFormat="1" ht="18">
      <c r="A112" s="74" t="s">
        <v>28</v>
      </c>
      <c r="B112" s="75">
        <v>106</v>
      </c>
      <c r="C112" s="114"/>
      <c r="D112" s="113"/>
      <c r="E112" s="115"/>
      <c r="F112" s="103"/>
      <c r="G112" s="103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9"/>
      <c r="AS112" s="76"/>
      <c r="AT112" s="76"/>
      <c r="AU112" s="77"/>
      <c r="AV112" s="76"/>
      <c r="AW112" s="76"/>
      <c r="AY112" s="77"/>
      <c r="AZ112" s="77"/>
      <c r="BA112" s="78"/>
      <c r="BB112" s="77"/>
      <c r="BC112" s="9"/>
      <c r="BD112" s="91"/>
      <c r="BE112" s="9"/>
      <c r="BF112" s="80"/>
      <c r="BH112" s="9"/>
      <c r="BI112" s="10">
        <f t="shared" si="4"/>
        <v>0</v>
      </c>
      <c r="BJ112" s="10">
        <f t="shared" si="5"/>
        <v>0</v>
      </c>
      <c r="BK112" s="11">
        <f t="shared" si="6"/>
        <v>0.018000000000000002</v>
      </c>
    </row>
    <row r="113" spans="1:63" s="10" customFormat="1" ht="18">
      <c r="A113" s="74" t="s">
        <v>29</v>
      </c>
      <c r="B113" s="75">
        <v>107</v>
      </c>
      <c r="C113" s="114"/>
      <c r="D113" s="113"/>
      <c r="E113" s="115"/>
      <c r="F113" s="103"/>
      <c r="G113" s="103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9"/>
      <c r="AS113" s="76"/>
      <c r="AT113" s="76"/>
      <c r="AU113" s="77"/>
      <c r="AV113" s="76"/>
      <c r="AW113" s="76"/>
      <c r="AX113" s="77"/>
      <c r="AY113" s="77"/>
      <c r="AZ113" s="77"/>
      <c r="BA113" s="78"/>
      <c r="BB113" s="77"/>
      <c r="BC113" s="9"/>
      <c r="BD113" s="91"/>
      <c r="BE113" s="9"/>
      <c r="BF113" s="80"/>
      <c r="BH113" s="9"/>
      <c r="BI113" s="10">
        <f t="shared" si="4"/>
        <v>0</v>
      </c>
      <c r="BJ113" s="10">
        <f t="shared" si="5"/>
        <v>0</v>
      </c>
      <c r="BK113" s="11">
        <f t="shared" si="6"/>
        <v>0.018000000000000002</v>
      </c>
    </row>
    <row r="114" spans="1:63" s="10" customFormat="1" ht="18">
      <c r="A114" s="74" t="s">
        <v>28</v>
      </c>
      <c r="B114" s="75">
        <v>108</v>
      </c>
      <c r="C114" s="114"/>
      <c r="D114" s="113"/>
      <c r="E114" s="115"/>
      <c r="F114" s="103"/>
      <c r="G114" s="103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9"/>
      <c r="AS114" s="76"/>
      <c r="AT114" s="76"/>
      <c r="AU114" s="77"/>
      <c r="AV114" s="76"/>
      <c r="AW114" s="76"/>
      <c r="AY114" s="77"/>
      <c r="AZ114" s="77"/>
      <c r="BA114" s="78"/>
      <c r="BB114" s="77"/>
      <c r="BC114" s="9"/>
      <c r="BD114" s="91"/>
      <c r="BE114" s="9"/>
      <c r="BF114" s="80"/>
      <c r="BH114" s="9"/>
      <c r="BI114" s="10">
        <f t="shared" si="4"/>
        <v>0</v>
      </c>
      <c r="BJ114" s="10">
        <f t="shared" si="5"/>
        <v>0</v>
      </c>
      <c r="BK114" s="11">
        <f t="shared" si="6"/>
        <v>0.018000000000000002</v>
      </c>
    </row>
    <row r="115" spans="1:63" s="10" customFormat="1" ht="18">
      <c r="A115" s="74" t="s">
        <v>29</v>
      </c>
      <c r="B115" s="75">
        <v>109</v>
      </c>
      <c r="C115" s="114"/>
      <c r="D115" s="113"/>
      <c r="E115" s="115"/>
      <c r="F115" s="103"/>
      <c r="G115" s="103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9"/>
      <c r="AS115" s="76"/>
      <c r="AT115" s="76"/>
      <c r="AU115" s="77"/>
      <c r="AV115" s="76"/>
      <c r="AW115" s="76"/>
      <c r="AX115" s="77"/>
      <c r="AY115" s="77"/>
      <c r="AZ115" s="77"/>
      <c r="BA115" s="78"/>
      <c r="BB115" s="77"/>
      <c r="BC115" s="9"/>
      <c r="BD115" s="91"/>
      <c r="BE115" s="9"/>
      <c r="BF115" s="80"/>
      <c r="BH115" s="9"/>
      <c r="BI115" s="10">
        <f t="shared" si="4"/>
        <v>0</v>
      </c>
      <c r="BJ115" s="10">
        <f t="shared" si="5"/>
        <v>0</v>
      </c>
      <c r="BK115" s="11">
        <f t="shared" si="6"/>
        <v>0.018000000000000002</v>
      </c>
    </row>
    <row r="116" spans="1:63" s="10" customFormat="1" ht="18">
      <c r="A116" s="74" t="s">
        <v>28</v>
      </c>
      <c r="B116" s="75">
        <v>110</v>
      </c>
      <c r="C116" s="114"/>
      <c r="D116" s="113"/>
      <c r="E116" s="115"/>
      <c r="F116" s="103"/>
      <c r="G116" s="103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9"/>
      <c r="AS116" s="76"/>
      <c r="AT116" s="76"/>
      <c r="AU116" s="77"/>
      <c r="AV116" s="76"/>
      <c r="AW116" s="76"/>
      <c r="AY116" s="77"/>
      <c r="AZ116" s="77"/>
      <c r="BA116" s="78"/>
      <c r="BB116" s="77"/>
      <c r="BC116" s="9"/>
      <c r="BD116" s="91"/>
      <c r="BE116" s="9"/>
      <c r="BF116" s="80"/>
      <c r="BH116" s="9"/>
      <c r="BI116" s="10">
        <f t="shared" si="4"/>
        <v>0</v>
      </c>
      <c r="BJ116" s="10">
        <f t="shared" si="5"/>
        <v>0</v>
      </c>
      <c r="BK116" s="11">
        <f t="shared" si="6"/>
        <v>0.018000000000000002</v>
      </c>
    </row>
    <row r="117" spans="1:63" s="10" customFormat="1" ht="18">
      <c r="A117" s="74" t="s">
        <v>29</v>
      </c>
      <c r="B117" s="75">
        <v>111</v>
      </c>
      <c r="C117" s="114"/>
      <c r="D117" s="113"/>
      <c r="E117" s="115"/>
      <c r="F117" s="103"/>
      <c r="G117" s="103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9"/>
      <c r="AS117" s="76"/>
      <c r="AT117" s="76"/>
      <c r="AU117" s="77"/>
      <c r="AV117" s="76"/>
      <c r="AW117" s="76"/>
      <c r="AX117" s="77"/>
      <c r="AY117" s="77"/>
      <c r="AZ117" s="77"/>
      <c r="BA117" s="78"/>
      <c r="BB117" s="77"/>
      <c r="BC117" s="9"/>
      <c r="BD117" s="91"/>
      <c r="BE117" s="9"/>
      <c r="BF117" s="80"/>
      <c r="BH117" s="9"/>
      <c r="BI117" s="10">
        <f t="shared" si="4"/>
        <v>0</v>
      </c>
      <c r="BJ117" s="10">
        <f t="shared" si="5"/>
        <v>0</v>
      </c>
      <c r="BK117" s="11">
        <f t="shared" si="6"/>
        <v>0.018000000000000002</v>
      </c>
    </row>
    <row r="118" spans="1:63" s="10" customFormat="1" ht="18">
      <c r="A118" s="74" t="s">
        <v>28</v>
      </c>
      <c r="B118" s="75">
        <v>112</v>
      </c>
      <c r="C118" s="114"/>
      <c r="D118" s="113"/>
      <c r="E118" s="115"/>
      <c r="F118" s="103"/>
      <c r="G118" s="103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9"/>
      <c r="AS118" s="76"/>
      <c r="AT118" s="76"/>
      <c r="AU118" s="77"/>
      <c r="AV118" s="76"/>
      <c r="AW118" s="76"/>
      <c r="AY118" s="77"/>
      <c r="AZ118" s="77"/>
      <c r="BA118" s="78"/>
      <c r="BB118" s="77"/>
      <c r="BC118" s="9"/>
      <c r="BD118" s="91"/>
      <c r="BE118" s="9"/>
      <c r="BF118" s="80"/>
      <c r="BH118" s="9"/>
      <c r="BI118" s="10">
        <f t="shared" si="4"/>
        <v>0</v>
      </c>
      <c r="BJ118" s="10">
        <f t="shared" si="5"/>
        <v>0</v>
      </c>
      <c r="BK118" s="11">
        <f t="shared" si="6"/>
        <v>0.018000000000000002</v>
      </c>
    </row>
    <row r="119" spans="1:63" s="10" customFormat="1" ht="18">
      <c r="A119" s="74" t="s">
        <v>29</v>
      </c>
      <c r="B119" s="75">
        <v>113</v>
      </c>
      <c r="C119" s="114"/>
      <c r="D119" s="113"/>
      <c r="E119" s="115"/>
      <c r="F119" s="103"/>
      <c r="G119" s="103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9"/>
      <c r="AS119" s="76"/>
      <c r="AT119" s="76"/>
      <c r="AU119" s="77"/>
      <c r="AV119" s="76"/>
      <c r="AW119" s="76"/>
      <c r="AX119" s="77"/>
      <c r="AY119" s="77"/>
      <c r="AZ119" s="77"/>
      <c r="BA119" s="78"/>
      <c r="BB119" s="77"/>
      <c r="BC119" s="9"/>
      <c r="BD119" s="91"/>
      <c r="BE119" s="9"/>
      <c r="BF119" s="80"/>
      <c r="BH119" s="9"/>
      <c r="BI119" s="10">
        <f t="shared" si="4"/>
        <v>0</v>
      </c>
      <c r="BJ119" s="10">
        <f t="shared" si="5"/>
        <v>0</v>
      </c>
      <c r="BK119" s="11">
        <f t="shared" si="6"/>
        <v>0.018000000000000002</v>
      </c>
    </row>
    <row r="120" spans="1:63" s="10" customFormat="1" ht="18">
      <c r="A120" s="74" t="s">
        <v>28</v>
      </c>
      <c r="B120" s="75">
        <v>114</v>
      </c>
      <c r="C120" s="114"/>
      <c r="D120" s="113"/>
      <c r="E120" s="115"/>
      <c r="F120" s="103"/>
      <c r="G120" s="103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9"/>
      <c r="AS120" s="76"/>
      <c r="AT120" s="76"/>
      <c r="AU120" s="77"/>
      <c r="AV120" s="76"/>
      <c r="AW120" s="76"/>
      <c r="AY120" s="77"/>
      <c r="AZ120" s="77"/>
      <c r="BA120" s="78"/>
      <c r="BB120" s="77"/>
      <c r="BC120" s="9"/>
      <c r="BD120" s="91"/>
      <c r="BE120" s="9"/>
      <c r="BF120" s="80"/>
      <c r="BH120" s="9"/>
      <c r="BI120" s="10">
        <f t="shared" si="4"/>
        <v>0</v>
      </c>
      <c r="BJ120" s="10">
        <f t="shared" si="5"/>
        <v>0</v>
      </c>
      <c r="BK120" s="11">
        <f t="shared" si="6"/>
        <v>0.018000000000000002</v>
      </c>
    </row>
    <row r="121" spans="1:63" s="10" customFormat="1" ht="18">
      <c r="A121" s="74" t="s">
        <v>29</v>
      </c>
      <c r="B121" s="75">
        <v>115</v>
      </c>
      <c r="C121" s="114"/>
      <c r="D121" s="113"/>
      <c r="E121" s="115"/>
      <c r="F121" s="103"/>
      <c r="G121" s="103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9"/>
      <c r="AS121" s="76"/>
      <c r="AT121" s="76"/>
      <c r="AU121" s="77"/>
      <c r="AV121" s="76"/>
      <c r="AW121" s="76"/>
      <c r="AX121" s="77"/>
      <c r="AY121" s="77"/>
      <c r="AZ121" s="77"/>
      <c r="BA121" s="78"/>
      <c r="BB121" s="77"/>
      <c r="BC121" s="9"/>
      <c r="BD121" s="91"/>
      <c r="BE121" s="9"/>
      <c r="BF121" s="80"/>
      <c r="BH121" s="9"/>
      <c r="BI121" s="10">
        <f t="shared" si="4"/>
        <v>0</v>
      </c>
      <c r="BJ121" s="10">
        <f t="shared" si="5"/>
        <v>0</v>
      </c>
      <c r="BK121" s="11">
        <f t="shared" si="6"/>
        <v>0.018000000000000002</v>
      </c>
    </row>
    <row r="122" spans="1:63" s="10" customFormat="1" ht="18">
      <c r="A122" s="74" t="s">
        <v>28</v>
      </c>
      <c r="B122" s="75">
        <v>116</v>
      </c>
      <c r="C122" s="114"/>
      <c r="D122" s="113"/>
      <c r="E122" s="115"/>
      <c r="F122" s="103"/>
      <c r="G122" s="103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9"/>
      <c r="AS122" s="76"/>
      <c r="AT122" s="76"/>
      <c r="AU122" s="77"/>
      <c r="AV122" s="76"/>
      <c r="AW122" s="76"/>
      <c r="AY122" s="77"/>
      <c r="AZ122" s="77"/>
      <c r="BA122" s="78"/>
      <c r="BB122" s="77"/>
      <c r="BC122" s="9"/>
      <c r="BD122" s="91"/>
      <c r="BE122" s="9"/>
      <c r="BF122" s="80"/>
      <c r="BH122" s="9"/>
      <c r="BI122" s="10">
        <f t="shared" si="4"/>
        <v>0</v>
      </c>
      <c r="BJ122" s="10">
        <f t="shared" si="5"/>
        <v>0</v>
      </c>
      <c r="BK122" s="11">
        <f t="shared" si="6"/>
        <v>0.018000000000000002</v>
      </c>
    </row>
    <row r="123" spans="1:63" s="10" customFormat="1" ht="18">
      <c r="A123" s="74" t="s">
        <v>29</v>
      </c>
      <c r="B123" s="75">
        <v>117</v>
      </c>
      <c r="C123" s="114"/>
      <c r="D123" s="113"/>
      <c r="E123" s="115"/>
      <c r="F123" s="103"/>
      <c r="G123" s="103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9"/>
      <c r="AS123" s="76"/>
      <c r="AT123" s="76"/>
      <c r="AU123" s="77"/>
      <c r="AV123" s="76"/>
      <c r="AW123" s="76"/>
      <c r="AX123" s="77"/>
      <c r="AY123" s="77"/>
      <c r="AZ123" s="77"/>
      <c r="BA123" s="78"/>
      <c r="BB123" s="77"/>
      <c r="BC123" s="9"/>
      <c r="BD123" s="91"/>
      <c r="BE123" s="9"/>
      <c r="BF123" s="80"/>
      <c r="BH123" s="9"/>
      <c r="BI123" s="10">
        <f t="shared" si="4"/>
        <v>0</v>
      </c>
      <c r="BJ123" s="10">
        <f t="shared" si="5"/>
        <v>0</v>
      </c>
      <c r="BK123" s="11">
        <f t="shared" si="6"/>
        <v>0.018000000000000002</v>
      </c>
    </row>
    <row r="124" spans="1:63" s="10" customFormat="1" ht="18">
      <c r="A124" s="74" t="s">
        <v>28</v>
      </c>
      <c r="B124" s="75">
        <v>118</v>
      </c>
      <c r="C124" s="114"/>
      <c r="D124" s="113"/>
      <c r="E124" s="115"/>
      <c r="F124" s="103"/>
      <c r="G124" s="103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9"/>
      <c r="AS124" s="76"/>
      <c r="AT124" s="76"/>
      <c r="AU124" s="77"/>
      <c r="AV124" s="76"/>
      <c r="AW124" s="76"/>
      <c r="AY124" s="77"/>
      <c r="AZ124" s="77"/>
      <c r="BA124" s="78"/>
      <c r="BB124" s="77"/>
      <c r="BC124" s="9"/>
      <c r="BD124" s="91"/>
      <c r="BE124" s="9"/>
      <c r="BF124" s="80"/>
      <c r="BH124" s="9"/>
      <c r="BI124" s="10">
        <f t="shared" si="4"/>
        <v>0</v>
      </c>
      <c r="BJ124" s="10">
        <f t="shared" si="5"/>
        <v>0</v>
      </c>
      <c r="BK124" s="11">
        <f t="shared" si="6"/>
        <v>0.018000000000000002</v>
      </c>
    </row>
    <row r="125" spans="1:63" s="10" customFormat="1" ht="18">
      <c r="A125" s="74" t="s">
        <v>29</v>
      </c>
      <c r="B125" s="75">
        <v>119</v>
      </c>
      <c r="C125" s="114"/>
      <c r="D125" s="113"/>
      <c r="E125" s="115"/>
      <c r="F125" s="103"/>
      <c r="G125" s="103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9"/>
      <c r="AS125" s="76"/>
      <c r="AT125" s="76"/>
      <c r="AU125" s="77"/>
      <c r="AV125" s="76"/>
      <c r="AW125" s="76"/>
      <c r="AX125" s="77"/>
      <c r="AY125" s="77"/>
      <c r="AZ125" s="77"/>
      <c r="BA125" s="78"/>
      <c r="BB125" s="77"/>
      <c r="BC125" s="9"/>
      <c r="BD125" s="91"/>
      <c r="BE125" s="9"/>
      <c r="BF125" s="80"/>
      <c r="BH125" s="9"/>
      <c r="BI125" s="10">
        <f t="shared" si="4"/>
        <v>0</v>
      </c>
      <c r="BJ125" s="10">
        <f t="shared" si="5"/>
        <v>0</v>
      </c>
      <c r="BK125" s="11">
        <f t="shared" si="6"/>
        <v>0.018000000000000002</v>
      </c>
    </row>
    <row r="126" spans="1:63" s="10" customFormat="1" ht="18">
      <c r="A126" s="74" t="s">
        <v>28</v>
      </c>
      <c r="B126" s="75">
        <v>120</v>
      </c>
      <c r="C126" s="114"/>
      <c r="D126" s="113"/>
      <c r="E126" s="115"/>
      <c r="F126" s="103"/>
      <c r="G126" s="103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9"/>
      <c r="AS126" s="76"/>
      <c r="AT126" s="76"/>
      <c r="AU126" s="77"/>
      <c r="AV126" s="76"/>
      <c r="AW126" s="76"/>
      <c r="AY126" s="77"/>
      <c r="AZ126" s="77"/>
      <c r="BA126" s="78"/>
      <c r="BB126" s="77"/>
      <c r="BC126" s="9"/>
      <c r="BD126" s="91"/>
      <c r="BE126" s="9"/>
      <c r="BF126" s="80"/>
      <c r="BH126" s="9"/>
      <c r="BI126" s="10">
        <f t="shared" si="4"/>
        <v>0</v>
      </c>
      <c r="BJ126" s="10">
        <f t="shared" si="5"/>
        <v>0</v>
      </c>
      <c r="BK126" s="11">
        <f t="shared" si="6"/>
        <v>0.018000000000000002</v>
      </c>
    </row>
    <row r="127" spans="1:63" s="10" customFormat="1" ht="18">
      <c r="A127" s="74" t="s">
        <v>29</v>
      </c>
      <c r="B127" s="75">
        <v>121</v>
      </c>
      <c r="C127" s="114"/>
      <c r="D127" s="113"/>
      <c r="E127" s="115"/>
      <c r="F127" s="103"/>
      <c r="G127" s="103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9"/>
      <c r="AS127" s="76"/>
      <c r="AT127" s="76"/>
      <c r="AU127" s="77"/>
      <c r="AV127" s="76"/>
      <c r="AW127" s="76"/>
      <c r="AX127" s="77"/>
      <c r="AY127" s="77"/>
      <c r="AZ127" s="77"/>
      <c r="BA127" s="78"/>
      <c r="BB127" s="77"/>
      <c r="BC127" s="9"/>
      <c r="BD127" s="91"/>
      <c r="BE127" s="9"/>
      <c r="BF127" s="80"/>
      <c r="BH127" s="9"/>
      <c r="BI127" s="10">
        <f t="shared" si="4"/>
        <v>0</v>
      </c>
      <c r="BJ127" s="10">
        <f t="shared" si="5"/>
        <v>0</v>
      </c>
      <c r="BK127" s="11">
        <f t="shared" si="6"/>
        <v>0.018000000000000002</v>
      </c>
    </row>
    <row r="128" spans="1:63" s="10" customFormat="1" ht="18">
      <c r="A128" s="74" t="s">
        <v>28</v>
      </c>
      <c r="B128" s="75">
        <v>122</v>
      </c>
      <c r="C128" s="114"/>
      <c r="D128" s="113"/>
      <c r="E128" s="115"/>
      <c r="F128" s="103"/>
      <c r="G128" s="103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9"/>
      <c r="AS128" s="76"/>
      <c r="AT128" s="76"/>
      <c r="AU128" s="77"/>
      <c r="AV128" s="76"/>
      <c r="AW128" s="76"/>
      <c r="AY128" s="77"/>
      <c r="AZ128" s="77"/>
      <c r="BA128" s="78"/>
      <c r="BB128" s="77"/>
      <c r="BC128" s="9"/>
      <c r="BD128" s="91"/>
      <c r="BE128" s="9"/>
      <c r="BF128" s="80"/>
      <c r="BH128" s="9"/>
      <c r="BI128" s="10">
        <f t="shared" si="4"/>
        <v>0</v>
      </c>
      <c r="BJ128" s="10">
        <f t="shared" si="5"/>
        <v>0</v>
      </c>
      <c r="BK128" s="11">
        <f t="shared" si="6"/>
        <v>0.018000000000000002</v>
      </c>
    </row>
    <row r="129" spans="1:63" s="10" customFormat="1" ht="18">
      <c r="A129" s="74" t="s">
        <v>29</v>
      </c>
      <c r="B129" s="75">
        <v>123</v>
      </c>
      <c r="C129" s="114"/>
      <c r="D129" s="113"/>
      <c r="E129" s="115"/>
      <c r="F129" s="103"/>
      <c r="G129" s="103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9"/>
      <c r="AS129" s="76"/>
      <c r="AT129" s="76"/>
      <c r="AU129" s="77"/>
      <c r="AV129" s="76"/>
      <c r="AW129" s="76"/>
      <c r="AX129" s="77"/>
      <c r="AY129" s="77"/>
      <c r="AZ129" s="77"/>
      <c r="BA129" s="78"/>
      <c r="BB129" s="77"/>
      <c r="BC129" s="9"/>
      <c r="BD129" s="91"/>
      <c r="BE129" s="9"/>
      <c r="BF129" s="80"/>
      <c r="BH129" s="9"/>
      <c r="BI129" s="10">
        <f t="shared" si="4"/>
        <v>0</v>
      </c>
      <c r="BJ129" s="10">
        <f t="shared" si="5"/>
        <v>0</v>
      </c>
      <c r="BK129" s="11">
        <f t="shared" si="6"/>
        <v>0.018000000000000002</v>
      </c>
    </row>
    <row r="130" spans="1:63" s="10" customFormat="1" ht="18">
      <c r="A130" s="74" t="s">
        <v>28</v>
      </c>
      <c r="B130" s="75">
        <v>124</v>
      </c>
      <c r="C130" s="114"/>
      <c r="D130" s="113"/>
      <c r="E130" s="115"/>
      <c r="F130" s="103"/>
      <c r="G130" s="103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9"/>
      <c r="AS130" s="76"/>
      <c r="AT130" s="76"/>
      <c r="AU130" s="77"/>
      <c r="AV130" s="76"/>
      <c r="AW130" s="76"/>
      <c r="AY130" s="77"/>
      <c r="AZ130" s="77"/>
      <c r="BA130" s="78"/>
      <c r="BB130" s="77"/>
      <c r="BC130" s="9"/>
      <c r="BD130" s="91"/>
      <c r="BE130" s="9"/>
      <c r="BF130" s="80"/>
      <c r="BH130" s="9"/>
      <c r="BI130" s="10">
        <f t="shared" si="4"/>
        <v>0</v>
      </c>
      <c r="BJ130" s="10">
        <f t="shared" si="5"/>
        <v>0</v>
      </c>
      <c r="BK130" s="11">
        <f t="shared" si="6"/>
        <v>0.018000000000000002</v>
      </c>
    </row>
    <row r="131" spans="1:63" s="10" customFormat="1" ht="18">
      <c r="A131" s="74" t="s">
        <v>29</v>
      </c>
      <c r="B131" s="75">
        <v>125</v>
      </c>
      <c r="C131" s="114"/>
      <c r="D131" s="113"/>
      <c r="E131" s="115"/>
      <c r="F131" s="103"/>
      <c r="G131" s="103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9"/>
      <c r="AS131" s="76"/>
      <c r="AT131" s="76"/>
      <c r="AU131" s="77"/>
      <c r="AV131" s="76"/>
      <c r="AW131" s="76"/>
      <c r="AX131" s="77"/>
      <c r="AY131" s="77"/>
      <c r="AZ131" s="77"/>
      <c r="BA131" s="78"/>
      <c r="BB131" s="77"/>
      <c r="BC131" s="9"/>
      <c r="BD131" s="91"/>
      <c r="BE131" s="9"/>
      <c r="BF131" s="80"/>
      <c r="BH131" s="9"/>
      <c r="BI131" s="10">
        <f t="shared" si="4"/>
        <v>0</v>
      </c>
      <c r="BJ131" s="10">
        <f t="shared" si="5"/>
        <v>0</v>
      </c>
      <c r="BK131" s="11">
        <f t="shared" si="6"/>
        <v>0.018000000000000002</v>
      </c>
    </row>
    <row r="132" spans="1:63" s="10" customFormat="1" ht="18">
      <c r="A132" s="74" t="s">
        <v>28</v>
      </c>
      <c r="B132" s="75">
        <v>126</v>
      </c>
      <c r="C132" s="114"/>
      <c r="D132" s="113"/>
      <c r="E132" s="115"/>
      <c r="F132" s="103"/>
      <c r="G132" s="103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9"/>
      <c r="AS132" s="76"/>
      <c r="AT132" s="76"/>
      <c r="AU132" s="77"/>
      <c r="AV132" s="76"/>
      <c r="AW132" s="76"/>
      <c r="AY132" s="77"/>
      <c r="AZ132" s="77"/>
      <c r="BA132" s="78"/>
      <c r="BB132" s="77"/>
      <c r="BC132" s="9"/>
      <c r="BD132" s="91"/>
      <c r="BE132" s="9"/>
      <c r="BF132" s="80"/>
      <c r="BH132" s="9"/>
      <c r="BI132" s="10">
        <f t="shared" si="4"/>
        <v>0</v>
      </c>
      <c r="BJ132" s="10">
        <f t="shared" si="5"/>
        <v>0</v>
      </c>
      <c r="BK132" s="11">
        <f t="shared" si="6"/>
        <v>0.018000000000000002</v>
      </c>
    </row>
    <row r="133" spans="1:63" s="10" customFormat="1" ht="18">
      <c r="A133" s="74" t="s">
        <v>29</v>
      </c>
      <c r="B133" s="75">
        <v>127</v>
      </c>
      <c r="C133" s="114"/>
      <c r="D133" s="113"/>
      <c r="E133" s="115"/>
      <c r="F133" s="103"/>
      <c r="G133" s="103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9"/>
      <c r="AS133" s="76"/>
      <c r="AT133" s="76"/>
      <c r="AU133" s="77"/>
      <c r="AV133" s="76"/>
      <c r="AW133" s="76"/>
      <c r="AX133" s="77"/>
      <c r="AY133" s="77"/>
      <c r="AZ133" s="77"/>
      <c r="BA133" s="78"/>
      <c r="BB133" s="77"/>
      <c r="BC133" s="9"/>
      <c r="BD133" s="91"/>
      <c r="BE133" s="9"/>
      <c r="BF133" s="80"/>
      <c r="BH133" s="9"/>
      <c r="BI133" s="10">
        <f t="shared" si="4"/>
        <v>0</v>
      </c>
      <c r="BJ133" s="10">
        <f t="shared" si="5"/>
        <v>0</v>
      </c>
      <c r="BK133" s="11">
        <f t="shared" si="6"/>
        <v>0.018000000000000002</v>
      </c>
    </row>
    <row r="134" spans="1:63" s="10" customFormat="1" ht="18">
      <c r="A134" s="74" t="s">
        <v>28</v>
      </c>
      <c r="B134" s="75">
        <v>128</v>
      </c>
      <c r="C134" s="114"/>
      <c r="D134" s="113"/>
      <c r="E134" s="115"/>
      <c r="F134" s="103"/>
      <c r="G134" s="103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9"/>
      <c r="AS134" s="76"/>
      <c r="AT134" s="76"/>
      <c r="AU134" s="77"/>
      <c r="AV134" s="76"/>
      <c r="AW134" s="76"/>
      <c r="AY134" s="77"/>
      <c r="AZ134" s="77"/>
      <c r="BA134" s="78"/>
      <c r="BB134" s="77"/>
      <c r="BC134" s="9"/>
      <c r="BD134" s="91"/>
      <c r="BE134" s="9"/>
      <c r="BF134" s="80"/>
      <c r="BH134" s="9"/>
      <c r="BI134" s="10">
        <f t="shared" si="4"/>
        <v>0</v>
      </c>
      <c r="BJ134" s="10">
        <f t="shared" si="5"/>
        <v>0</v>
      </c>
      <c r="BK134" s="11">
        <f t="shared" si="6"/>
        <v>0.018000000000000002</v>
      </c>
    </row>
    <row r="135" spans="1:63" s="10" customFormat="1" ht="18">
      <c r="A135" s="74" t="s">
        <v>29</v>
      </c>
      <c r="B135" s="75">
        <v>129</v>
      </c>
      <c r="C135" s="114"/>
      <c r="D135" s="113"/>
      <c r="E135" s="115"/>
      <c r="F135" s="103"/>
      <c r="G135" s="103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9"/>
      <c r="AS135" s="76"/>
      <c r="AT135" s="76"/>
      <c r="AU135" s="77"/>
      <c r="AV135" s="76"/>
      <c r="AW135" s="76"/>
      <c r="AX135" s="77"/>
      <c r="AY135" s="77"/>
      <c r="AZ135" s="77"/>
      <c r="BA135" s="78"/>
      <c r="BB135" s="77"/>
      <c r="BC135" s="9"/>
      <c r="BD135" s="91"/>
      <c r="BE135" s="9"/>
      <c r="BF135" s="80"/>
      <c r="BH135" s="9"/>
      <c r="BI135" s="10">
        <f aca="true" t="shared" si="7" ref="BI135:BI198">(AS135-AV135)*60+AT135-AW135</f>
        <v>0</v>
      </c>
      <c r="BJ135" s="10">
        <f aca="true" t="shared" si="8" ref="BJ135:BJ198">IF(BI135&gt;BI$4,BI135-BI$4,0)</f>
        <v>0</v>
      </c>
      <c r="BK135" s="11">
        <f aca="true" t="shared" si="9" ref="BK135:BK198">IF(BJ135=0,(BI$4-BI135)*BK$4,-BJ135*BK$4)</f>
        <v>0.018000000000000002</v>
      </c>
    </row>
    <row r="136" spans="1:63" s="10" customFormat="1" ht="18">
      <c r="A136" s="74" t="s">
        <v>28</v>
      </c>
      <c r="B136" s="75">
        <v>130</v>
      </c>
      <c r="C136" s="114"/>
      <c r="D136" s="113"/>
      <c r="E136" s="115"/>
      <c r="F136" s="103"/>
      <c r="G136" s="103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9"/>
      <c r="AS136" s="76"/>
      <c r="AT136" s="76"/>
      <c r="AU136" s="77"/>
      <c r="AV136" s="76"/>
      <c r="AW136" s="76"/>
      <c r="AY136" s="77"/>
      <c r="AZ136" s="77"/>
      <c r="BA136" s="78"/>
      <c r="BB136" s="77"/>
      <c r="BC136" s="9"/>
      <c r="BD136" s="91"/>
      <c r="BE136" s="9"/>
      <c r="BF136" s="80"/>
      <c r="BH136" s="9"/>
      <c r="BI136" s="10">
        <f t="shared" si="7"/>
        <v>0</v>
      </c>
      <c r="BJ136" s="10">
        <f t="shared" si="8"/>
        <v>0</v>
      </c>
      <c r="BK136" s="11">
        <f t="shared" si="9"/>
        <v>0.018000000000000002</v>
      </c>
    </row>
    <row r="137" spans="1:63" s="10" customFormat="1" ht="18">
      <c r="A137" s="74" t="s">
        <v>29</v>
      </c>
      <c r="B137" s="75">
        <v>131</v>
      </c>
      <c r="C137" s="114"/>
      <c r="D137" s="113"/>
      <c r="E137" s="115"/>
      <c r="F137" s="103"/>
      <c r="G137" s="103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9"/>
      <c r="AS137" s="76"/>
      <c r="AT137" s="76"/>
      <c r="AU137" s="77"/>
      <c r="AV137" s="76"/>
      <c r="AW137" s="76"/>
      <c r="AX137" s="77"/>
      <c r="AY137" s="77"/>
      <c r="AZ137" s="77"/>
      <c r="BA137" s="78"/>
      <c r="BB137" s="77"/>
      <c r="BC137" s="9"/>
      <c r="BD137" s="91"/>
      <c r="BE137" s="9"/>
      <c r="BF137" s="80"/>
      <c r="BH137" s="9"/>
      <c r="BI137" s="10">
        <f t="shared" si="7"/>
        <v>0</v>
      </c>
      <c r="BJ137" s="10">
        <f t="shared" si="8"/>
        <v>0</v>
      </c>
      <c r="BK137" s="11">
        <f t="shared" si="9"/>
        <v>0.018000000000000002</v>
      </c>
    </row>
    <row r="138" spans="1:63" s="10" customFormat="1" ht="18">
      <c r="A138" s="74" t="s">
        <v>28</v>
      </c>
      <c r="B138" s="75">
        <v>132</v>
      </c>
      <c r="C138" s="114"/>
      <c r="D138" s="113"/>
      <c r="E138" s="115"/>
      <c r="F138" s="103"/>
      <c r="G138" s="103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9"/>
      <c r="AS138" s="76"/>
      <c r="AT138" s="76"/>
      <c r="AU138" s="77"/>
      <c r="AV138" s="76"/>
      <c r="AW138" s="76"/>
      <c r="AY138" s="77"/>
      <c r="AZ138" s="77"/>
      <c r="BA138" s="78"/>
      <c r="BB138" s="77"/>
      <c r="BC138" s="9"/>
      <c r="BD138" s="91"/>
      <c r="BE138" s="9"/>
      <c r="BF138" s="80"/>
      <c r="BH138" s="9"/>
      <c r="BI138" s="10">
        <f t="shared" si="7"/>
        <v>0</v>
      </c>
      <c r="BJ138" s="10">
        <f t="shared" si="8"/>
        <v>0</v>
      </c>
      <c r="BK138" s="11">
        <f t="shared" si="9"/>
        <v>0.018000000000000002</v>
      </c>
    </row>
    <row r="139" spans="1:63" s="10" customFormat="1" ht="18">
      <c r="A139" s="74" t="s">
        <v>29</v>
      </c>
      <c r="B139" s="75">
        <v>133</v>
      </c>
      <c r="C139" s="114"/>
      <c r="D139" s="113"/>
      <c r="E139" s="115"/>
      <c r="F139" s="103"/>
      <c r="G139" s="103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9"/>
      <c r="AS139" s="76"/>
      <c r="AT139" s="76"/>
      <c r="AU139" s="77"/>
      <c r="AV139" s="76"/>
      <c r="AW139" s="76"/>
      <c r="AX139" s="77"/>
      <c r="AY139" s="77"/>
      <c r="AZ139" s="77"/>
      <c r="BA139" s="78"/>
      <c r="BB139" s="77"/>
      <c r="BC139" s="9"/>
      <c r="BD139" s="91"/>
      <c r="BE139" s="9"/>
      <c r="BF139" s="80"/>
      <c r="BH139" s="9"/>
      <c r="BI139" s="10">
        <f t="shared" si="7"/>
        <v>0</v>
      </c>
      <c r="BJ139" s="10">
        <f t="shared" si="8"/>
        <v>0</v>
      </c>
      <c r="BK139" s="11">
        <f t="shared" si="9"/>
        <v>0.018000000000000002</v>
      </c>
    </row>
    <row r="140" spans="1:63" s="10" customFormat="1" ht="18">
      <c r="A140" s="74" t="s">
        <v>28</v>
      </c>
      <c r="B140" s="75">
        <v>134</v>
      </c>
      <c r="C140" s="114"/>
      <c r="D140" s="113"/>
      <c r="E140" s="115"/>
      <c r="F140" s="103"/>
      <c r="G140" s="103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9"/>
      <c r="AS140" s="76"/>
      <c r="AT140" s="76"/>
      <c r="AU140" s="77"/>
      <c r="AV140" s="76"/>
      <c r="AW140" s="76"/>
      <c r="AY140" s="77"/>
      <c r="AZ140" s="77"/>
      <c r="BA140" s="78"/>
      <c r="BB140" s="77"/>
      <c r="BC140" s="9"/>
      <c r="BD140" s="91"/>
      <c r="BE140" s="9"/>
      <c r="BF140" s="80"/>
      <c r="BH140" s="9"/>
      <c r="BI140" s="10">
        <f t="shared" si="7"/>
        <v>0</v>
      </c>
      <c r="BJ140" s="10">
        <f t="shared" si="8"/>
        <v>0</v>
      </c>
      <c r="BK140" s="11">
        <f t="shared" si="9"/>
        <v>0.018000000000000002</v>
      </c>
    </row>
    <row r="141" spans="1:63" s="10" customFormat="1" ht="18">
      <c r="A141" s="74" t="s">
        <v>29</v>
      </c>
      <c r="B141" s="75">
        <v>135</v>
      </c>
      <c r="C141" s="114"/>
      <c r="D141" s="113"/>
      <c r="E141" s="115"/>
      <c r="F141" s="103"/>
      <c r="G141" s="103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9"/>
      <c r="AS141" s="76"/>
      <c r="AT141" s="76"/>
      <c r="AU141" s="77"/>
      <c r="AV141" s="76"/>
      <c r="AW141" s="76"/>
      <c r="AX141" s="77"/>
      <c r="AY141" s="77"/>
      <c r="AZ141" s="77"/>
      <c r="BA141" s="78"/>
      <c r="BB141" s="77"/>
      <c r="BC141" s="9"/>
      <c r="BD141" s="91"/>
      <c r="BE141" s="9"/>
      <c r="BF141" s="80"/>
      <c r="BH141" s="9"/>
      <c r="BI141" s="10">
        <f t="shared" si="7"/>
        <v>0</v>
      </c>
      <c r="BJ141" s="10">
        <f t="shared" si="8"/>
        <v>0</v>
      </c>
      <c r="BK141" s="11">
        <f t="shared" si="9"/>
        <v>0.018000000000000002</v>
      </c>
    </row>
    <row r="142" spans="1:63" s="10" customFormat="1" ht="18">
      <c r="A142" s="74" t="s">
        <v>28</v>
      </c>
      <c r="B142" s="75">
        <v>136</v>
      </c>
      <c r="C142" s="114"/>
      <c r="D142" s="113"/>
      <c r="E142" s="115"/>
      <c r="F142" s="103"/>
      <c r="G142" s="103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9"/>
      <c r="AS142" s="76"/>
      <c r="AT142" s="76"/>
      <c r="AU142" s="77"/>
      <c r="AV142" s="76"/>
      <c r="AW142" s="76"/>
      <c r="AY142" s="77"/>
      <c r="AZ142" s="77"/>
      <c r="BA142" s="78"/>
      <c r="BB142" s="77"/>
      <c r="BC142" s="9"/>
      <c r="BD142" s="91"/>
      <c r="BE142" s="9"/>
      <c r="BF142" s="80"/>
      <c r="BH142" s="9"/>
      <c r="BI142" s="10">
        <f t="shared" si="7"/>
        <v>0</v>
      </c>
      <c r="BJ142" s="10">
        <f t="shared" si="8"/>
        <v>0</v>
      </c>
      <c r="BK142" s="11">
        <f t="shared" si="9"/>
        <v>0.018000000000000002</v>
      </c>
    </row>
    <row r="143" spans="1:63" s="10" customFormat="1" ht="18">
      <c r="A143" s="74" t="s">
        <v>29</v>
      </c>
      <c r="B143" s="75">
        <v>137</v>
      </c>
      <c r="C143" s="114"/>
      <c r="D143" s="113"/>
      <c r="E143" s="115"/>
      <c r="F143" s="103"/>
      <c r="G143" s="103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9"/>
      <c r="AS143" s="76"/>
      <c r="AT143" s="76"/>
      <c r="AU143" s="77"/>
      <c r="AV143" s="76"/>
      <c r="AW143" s="76"/>
      <c r="AX143" s="77"/>
      <c r="AY143" s="77"/>
      <c r="AZ143" s="77"/>
      <c r="BA143" s="78"/>
      <c r="BB143" s="77"/>
      <c r="BC143" s="9"/>
      <c r="BD143" s="91"/>
      <c r="BE143" s="9"/>
      <c r="BF143" s="80"/>
      <c r="BH143" s="9"/>
      <c r="BI143" s="10">
        <f t="shared" si="7"/>
        <v>0</v>
      </c>
      <c r="BJ143" s="10">
        <f t="shared" si="8"/>
        <v>0</v>
      </c>
      <c r="BK143" s="11">
        <f t="shared" si="9"/>
        <v>0.018000000000000002</v>
      </c>
    </row>
    <row r="144" spans="1:63" s="10" customFormat="1" ht="18">
      <c r="A144" s="74" t="s">
        <v>28</v>
      </c>
      <c r="B144" s="75">
        <v>138</v>
      </c>
      <c r="C144" s="114"/>
      <c r="D144" s="113"/>
      <c r="E144" s="115"/>
      <c r="F144" s="103"/>
      <c r="G144" s="103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9"/>
      <c r="AS144" s="76"/>
      <c r="AT144" s="76"/>
      <c r="AU144" s="77"/>
      <c r="AV144" s="76"/>
      <c r="AW144" s="76"/>
      <c r="AY144" s="77"/>
      <c r="AZ144" s="77"/>
      <c r="BA144" s="78"/>
      <c r="BB144" s="77"/>
      <c r="BC144" s="9"/>
      <c r="BD144" s="91"/>
      <c r="BE144" s="9"/>
      <c r="BF144" s="80"/>
      <c r="BH144" s="9"/>
      <c r="BI144" s="10">
        <f t="shared" si="7"/>
        <v>0</v>
      </c>
      <c r="BJ144" s="10">
        <f t="shared" si="8"/>
        <v>0</v>
      </c>
      <c r="BK144" s="11">
        <f t="shared" si="9"/>
        <v>0.018000000000000002</v>
      </c>
    </row>
    <row r="145" spans="1:63" s="10" customFormat="1" ht="18">
      <c r="A145" s="74" t="s">
        <v>29</v>
      </c>
      <c r="B145" s="75">
        <v>139</v>
      </c>
      <c r="C145" s="114"/>
      <c r="D145" s="113"/>
      <c r="E145" s="115"/>
      <c r="F145" s="103"/>
      <c r="G145" s="103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9"/>
      <c r="AS145" s="76"/>
      <c r="AT145" s="76"/>
      <c r="AU145" s="77"/>
      <c r="AV145" s="76"/>
      <c r="AW145" s="76"/>
      <c r="AX145" s="77"/>
      <c r="AY145" s="77"/>
      <c r="AZ145" s="77"/>
      <c r="BA145" s="78"/>
      <c r="BB145" s="77"/>
      <c r="BC145" s="9"/>
      <c r="BD145" s="91"/>
      <c r="BE145" s="9"/>
      <c r="BF145" s="80"/>
      <c r="BH145" s="9"/>
      <c r="BI145" s="10">
        <f t="shared" si="7"/>
        <v>0</v>
      </c>
      <c r="BJ145" s="10">
        <f t="shared" si="8"/>
        <v>0</v>
      </c>
      <c r="BK145" s="11">
        <f t="shared" si="9"/>
        <v>0.018000000000000002</v>
      </c>
    </row>
    <row r="146" spans="1:63" s="10" customFormat="1" ht="18">
      <c r="A146" s="74" t="s">
        <v>28</v>
      </c>
      <c r="B146" s="75">
        <v>140</v>
      </c>
      <c r="C146" s="114"/>
      <c r="D146" s="113"/>
      <c r="E146" s="115"/>
      <c r="F146" s="103"/>
      <c r="G146" s="103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9"/>
      <c r="AS146" s="76"/>
      <c r="AT146" s="76"/>
      <c r="AU146" s="77"/>
      <c r="AV146" s="76"/>
      <c r="AW146" s="76"/>
      <c r="AY146" s="77"/>
      <c r="AZ146" s="77"/>
      <c r="BA146" s="78"/>
      <c r="BB146" s="77"/>
      <c r="BC146" s="9"/>
      <c r="BD146" s="91"/>
      <c r="BE146" s="9"/>
      <c r="BF146" s="80"/>
      <c r="BH146" s="9"/>
      <c r="BI146" s="10">
        <f t="shared" si="7"/>
        <v>0</v>
      </c>
      <c r="BJ146" s="10">
        <f t="shared" si="8"/>
        <v>0</v>
      </c>
      <c r="BK146" s="11">
        <f t="shared" si="9"/>
        <v>0.018000000000000002</v>
      </c>
    </row>
    <row r="147" spans="1:63" s="10" customFormat="1" ht="18">
      <c r="A147" s="74" t="s">
        <v>29</v>
      </c>
      <c r="B147" s="75">
        <v>141</v>
      </c>
      <c r="C147" s="114"/>
      <c r="D147" s="113"/>
      <c r="E147" s="115"/>
      <c r="F147" s="103"/>
      <c r="G147" s="103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9"/>
      <c r="AS147" s="76"/>
      <c r="AT147" s="76"/>
      <c r="AU147" s="77"/>
      <c r="AV147" s="76"/>
      <c r="AW147" s="76"/>
      <c r="AX147" s="77"/>
      <c r="AY147" s="77"/>
      <c r="AZ147" s="77"/>
      <c r="BA147" s="78"/>
      <c r="BB147" s="77"/>
      <c r="BC147" s="9"/>
      <c r="BD147" s="91"/>
      <c r="BE147" s="9"/>
      <c r="BF147" s="80"/>
      <c r="BH147" s="9"/>
      <c r="BI147" s="10">
        <f t="shared" si="7"/>
        <v>0</v>
      </c>
      <c r="BJ147" s="10">
        <f t="shared" si="8"/>
        <v>0</v>
      </c>
      <c r="BK147" s="11">
        <f t="shared" si="9"/>
        <v>0.018000000000000002</v>
      </c>
    </row>
    <row r="148" spans="1:63" s="10" customFormat="1" ht="18">
      <c r="A148" s="74" t="s">
        <v>28</v>
      </c>
      <c r="B148" s="75">
        <v>142</v>
      </c>
      <c r="C148" s="114"/>
      <c r="D148" s="113"/>
      <c r="E148" s="115"/>
      <c r="F148" s="103"/>
      <c r="G148" s="103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9"/>
      <c r="AS148" s="76"/>
      <c r="AT148" s="76"/>
      <c r="AU148" s="77"/>
      <c r="AV148" s="76"/>
      <c r="AW148" s="76"/>
      <c r="AY148" s="77"/>
      <c r="AZ148" s="77"/>
      <c r="BA148" s="78"/>
      <c r="BB148" s="77"/>
      <c r="BC148" s="9"/>
      <c r="BD148" s="91"/>
      <c r="BE148" s="9"/>
      <c r="BF148" s="80"/>
      <c r="BH148" s="9"/>
      <c r="BI148" s="10">
        <f t="shared" si="7"/>
        <v>0</v>
      </c>
      <c r="BJ148" s="10">
        <f t="shared" si="8"/>
        <v>0</v>
      </c>
      <c r="BK148" s="11">
        <f t="shared" si="9"/>
        <v>0.018000000000000002</v>
      </c>
    </row>
    <row r="149" spans="1:63" s="10" customFormat="1" ht="18">
      <c r="A149" s="74" t="s">
        <v>29</v>
      </c>
      <c r="B149" s="75">
        <v>143</v>
      </c>
      <c r="C149" s="114"/>
      <c r="D149" s="113"/>
      <c r="E149" s="115"/>
      <c r="F149" s="103"/>
      <c r="G149" s="103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9"/>
      <c r="AS149" s="76"/>
      <c r="AT149" s="76"/>
      <c r="AU149" s="77"/>
      <c r="AV149" s="76"/>
      <c r="AW149" s="76"/>
      <c r="AX149" s="77"/>
      <c r="AY149" s="77"/>
      <c r="AZ149" s="77"/>
      <c r="BA149" s="78"/>
      <c r="BB149" s="77"/>
      <c r="BC149" s="9"/>
      <c r="BD149" s="91"/>
      <c r="BE149" s="9"/>
      <c r="BF149" s="80"/>
      <c r="BH149" s="9"/>
      <c r="BI149" s="10">
        <f t="shared" si="7"/>
        <v>0</v>
      </c>
      <c r="BJ149" s="10">
        <f t="shared" si="8"/>
        <v>0</v>
      </c>
      <c r="BK149" s="11">
        <f t="shared" si="9"/>
        <v>0.018000000000000002</v>
      </c>
    </row>
    <row r="150" spans="1:63" s="10" customFormat="1" ht="18">
      <c r="A150" s="74" t="s">
        <v>28</v>
      </c>
      <c r="B150" s="75">
        <v>144</v>
      </c>
      <c r="C150" s="114"/>
      <c r="D150" s="113"/>
      <c r="E150" s="115"/>
      <c r="F150" s="103"/>
      <c r="G150" s="103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9"/>
      <c r="AS150" s="76"/>
      <c r="AT150" s="76"/>
      <c r="AU150" s="77"/>
      <c r="AV150" s="76"/>
      <c r="AW150" s="76"/>
      <c r="AY150" s="77"/>
      <c r="AZ150" s="77"/>
      <c r="BA150" s="78"/>
      <c r="BB150" s="77"/>
      <c r="BC150" s="9"/>
      <c r="BD150" s="91"/>
      <c r="BE150" s="9"/>
      <c r="BF150" s="80"/>
      <c r="BH150" s="9"/>
      <c r="BI150" s="10">
        <f t="shared" si="7"/>
        <v>0</v>
      </c>
      <c r="BJ150" s="10">
        <f t="shared" si="8"/>
        <v>0</v>
      </c>
      <c r="BK150" s="11">
        <f t="shared" si="9"/>
        <v>0.018000000000000002</v>
      </c>
    </row>
    <row r="151" spans="1:63" s="10" customFormat="1" ht="18">
      <c r="A151" s="74" t="s">
        <v>29</v>
      </c>
      <c r="B151" s="75">
        <v>145</v>
      </c>
      <c r="C151" s="114"/>
      <c r="D151" s="113"/>
      <c r="E151" s="115"/>
      <c r="F151" s="103"/>
      <c r="G151" s="103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9"/>
      <c r="AS151" s="76"/>
      <c r="AT151" s="76"/>
      <c r="AU151" s="77"/>
      <c r="AV151" s="76"/>
      <c r="AW151" s="76"/>
      <c r="AX151" s="77"/>
      <c r="AY151" s="77"/>
      <c r="AZ151" s="77"/>
      <c r="BA151" s="78"/>
      <c r="BB151" s="77"/>
      <c r="BC151" s="9"/>
      <c r="BD151" s="91"/>
      <c r="BE151" s="9"/>
      <c r="BF151" s="80"/>
      <c r="BH151" s="9"/>
      <c r="BI151" s="10">
        <f t="shared" si="7"/>
        <v>0</v>
      </c>
      <c r="BJ151" s="10">
        <f t="shared" si="8"/>
        <v>0</v>
      </c>
      <c r="BK151" s="11">
        <f t="shared" si="9"/>
        <v>0.018000000000000002</v>
      </c>
    </row>
    <row r="152" spans="1:63" s="10" customFormat="1" ht="18">
      <c r="A152" s="74" t="s">
        <v>28</v>
      </c>
      <c r="B152" s="75">
        <v>146</v>
      </c>
      <c r="C152" s="114"/>
      <c r="D152" s="113"/>
      <c r="E152" s="115"/>
      <c r="F152" s="103"/>
      <c r="G152" s="103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9"/>
      <c r="AS152" s="76"/>
      <c r="AT152" s="76"/>
      <c r="AU152" s="77"/>
      <c r="AV152" s="76"/>
      <c r="AW152" s="76"/>
      <c r="AY152" s="77"/>
      <c r="AZ152" s="77"/>
      <c r="BA152" s="78"/>
      <c r="BB152" s="77"/>
      <c r="BC152" s="9"/>
      <c r="BD152" s="91"/>
      <c r="BE152" s="9"/>
      <c r="BF152" s="80"/>
      <c r="BH152" s="9"/>
      <c r="BI152" s="10">
        <f t="shared" si="7"/>
        <v>0</v>
      </c>
      <c r="BJ152" s="10">
        <f t="shared" si="8"/>
        <v>0</v>
      </c>
      <c r="BK152" s="11">
        <f t="shared" si="9"/>
        <v>0.018000000000000002</v>
      </c>
    </row>
    <row r="153" spans="1:63" s="10" customFormat="1" ht="18">
      <c r="A153" s="74" t="s">
        <v>29</v>
      </c>
      <c r="B153" s="75">
        <v>147</v>
      </c>
      <c r="C153" s="114"/>
      <c r="D153" s="113"/>
      <c r="E153" s="115"/>
      <c r="F153" s="103"/>
      <c r="G153" s="103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9"/>
      <c r="AS153" s="76"/>
      <c r="AT153" s="76"/>
      <c r="AU153" s="77"/>
      <c r="AV153" s="76"/>
      <c r="AW153" s="76"/>
      <c r="AX153" s="77"/>
      <c r="AY153" s="77"/>
      <c r="AZ153" s="77"/>
      <c r="BA153" s="78"/>
      <c r="BB153" s="77"/>
      <c r="BC153" s="9"/>
      <c r="BD153" s="91"/>
      <c r="BE153" s="9"/>
      <c r="BF153" s="80"/>
      <c r="BH153" s="9"/>
      <c r="BI153" s="10">
        <f t="shared" si="7"/>
        <v>0</v>
      </c>
      <c r="BJ153" s="10">
        <f t="shared" si="8"/>
        <v>0</v>
      </c>
      <c r="BK153" s="11">
        <f t="shared" si="9"/>
        <v>0.018000000000000002</v>
      </c>
    </row>
    <row r="154" spans="1:63" s="10" customFormat="1" ht="18">
      <c r="A154" s="74" t="s">
        <v>28</v>
      </c>
      <c r="B154" s="75">
        <v>148</v>
      </c>
      <c r="C154" s="114"/>
      <c r="D154" s="113"/>
      <c r="E154" s="115"/>
      <c r="F154" s="103"/>
      <c r="G154" s="103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9"/>
      <c r="AS154" s="76"/>
      <c r="AT154" s="76"/>
      <c r="AU154" s="77"/>
      <c r="AV154" s="76"/>
      <c r="AW154" s="76"/>
      <c r="AY154" s="77"/>
      <c r="AZ154" s="77"/>
      <c r="BA154" s="78"/>
      <c r="BB154" s="77"/>
      <c r="BC154" s="9"/>
      <c r="BD154" s="91"/>
      <c r="BE154" s="9"/>
      <c r="BF154" s="80"/>
      <c r="BH154" s="9"/>
      <c r="BI154" s="10">
        <f t="shared" si="7"/>
        <v>0</v>
      </c>
      <c r="BJ154" s="10">
        <f t="shared" si="8"/>
        <v>0</v>
      </c>
      <c r="BK154" s="11">
        <f t="shared" si="9"/>
        <v>0.018000000000000002</v>
      </c>
    </row>
    <row r="155" spans="1:63" s="10" customFormat="1" ht="18">
      <c r="A155" s="74" t="s">
        <v>29</v>
      </c>
      <c r="B155" s="75">
        <v>149</v>
      </c>
      <c r="C155" s="114"/>
      <c r="D155" s="113"/>
      <c r="E155" s="115"/>
      <c r="F155" s="103"/>
      <c r="G155" s="103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9"/>
      <c r="AS155" s="76"/>
      <c r="AT155" s="76"/>
      <c r="AU155" s="77"/>
      <c r="AV155" s="76"/>
      <c r="AW155" s="76"/>
      <c r="AX155" s="77"/>
      <c r="AY155" s="77"/>
      <c r="AZ155" s="77"/>
      <c r="BA155" s="78"/>
      <c r="BB155" s="77"/>
      <c r="BC155" s="9"/>
      <c r="BD155" s="91"/>
      <c r="BE155" s="9"/>
      <c r="BF155" s="80"/>
      <c r="BH155" s="9"/>
      <c r="BI155" s="10">
        <f t="shared" si="7"/>
        <v>0</v>
      </c>
      <c r="BJ155" s="10">
        <f t="shared" si="8"/>
        <v>0</v>
      </c>
      <c r="BK155" s="11">
        <f t="shared" si="9"/>
        <v>0.018000000000000002</v>
      </c>
    </row>
    <row r="156" spans="1:63" s="10" customFormat="1" ht="18">
      <c r="A156" s="74" t="s">
        <v>28</v>
      </c>
      <c r="B156" s="75">
        <v>150</v>
      </c>
      <c r="C156" s="114"/>
      <c r="D156" s="113"/>
      <c r="E156" s="115"/>
      <c r="F156" s="103"/>
      <c r="G156" s="103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9"/>
      <c r="AS156" s="76"/>
      <c r="AT156" s="76"/>
      <c r="AU156" s="77"/>
      <c r="AV156" s="76"/>
      <c r="AW156" s="76"/>
      <c r="AY156" s="77"/>
      <c r="AZ156" s="77"/>
      <c r="BA156" s="78"/>
      <c r="BB156" s="77"/>
      <c r="BC156" s="9"/>
      <c r="BD156" s="91"/>
      <c r="BE156" s="9"/>
      <c r="BF156" s="80"/>
      <c r="BH156" s="9"/>
      <c r="BI156" s="10">
        <f t="shared" si="7"/>
        <v>0</v>
      </c>
      <c r="BJ156" s="10">
        <f t="shared" si="8"/>
        <v>0</v>
      </c>
      <c r="BK156" s="11">
        <f t="shared" si="9"/>
        <v>0.018000000000000002</v>
      </c>
    </row>
    <row r="157" spans="1:63" s="10" customFormat="1" ht="18">
      <c r="A157" s="74" t="s">
        <v>29</v>
      </c>
      <c r="B157" s="75">
        <v>151</v>
      </c>
      <c r="C157" s="114"/>
      <c r="D157" s="113"/>
      <c r="E157" s="115"/>
      <c r="F157" s="103"/>
      <c r="G157" s="103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9"/>
      <c r="AS157" s="76"/>
      <c r="AT157" s="76"/>
      <c r="AU157" s="77"/>
      <c r="AV157" s="76"/>
      <c r="AW157" s="76"/>
      <c r="AX157" s="77"/>
      <c r="AY157" s="77"/>
      <c r="AZ157" s="77"/>
      <c r="BA157" s="78"/>
      <c r="BB157" s="77"/>
      <c r="BC157" s="9"/>
      <c r="BD157" s="91"/>
      <c r="BE157" s="9"/>
      <c r="BF157" s="80"/>
      <c r="BH157" s="9"/>
      <c r="BI157" s="10">
        <f t="shared" si="7"/>
        <v>0</v>
      </c>
      <c r="BJ157" s="10">
        <f t="shared" si="8"/>
        <v>0</v>
      </c>
      <c r="BK157" s="11">
        <f t="shared" si="9"/>
        <v>0.018000000000000002</v>
      </c>
    </row>
    <row r="158" spans="1:63" s="10" customFormat="1" ht="18">
      <c r="A158" s="74" t="s">
        <v>28</v>
      </c>
      <c r="B158" s="75">
        <v>152</v>
      </c>
      <c r="C158" s="114"/>
      <c r="D158" s="113"/>
      <c r="E158" s="115"/>
      <c r="F158" s="103"/>
      <c r="G158" s="103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9"/>
      <c r="AS158" s="76"/>
      <c r="AT158" s="76"/>
      <c r="AU158" s="77"/>
      <c r="AV158" s="76"/>
      <c r="AW158" s="76"/>
      <c r="AY158" s="77"/>
      <c r="AZ158" s="77"/>
      <c r="BA158" s="78"/>
      <c r="BB158" s="77"/>
      <c r="BC158" s="9"/>
      <c r="BD158" s="91"/>
      <c r="BE158" s="9"/>
      <c r="BF158" s="80"/>
      <c r="BH158" s="9"/>
      <c r="BI158" s="10">
        <f t="shared" si="7"/>
        <v>0</v>
      </c>
      <c r="BJ158" s="10">
        <f t="shared" si="8"/>
        <v>0</v>
      </c>
      <c r="BK158" s="11">
        <f t="shared" si="9"/>
        <v>0.018000000000000002</v>
      </c>
    </row>
    <row r="159" spans="1:63" s="10" customFormat="1" ht="18">
      <c r="A159" s="74" t="s">
        <v>29</v>
      </c>
      <c r="B159" s="75">
        <v>153</v>
      </c>
      <c r="C159" s="114"/>
      <c r="D159" s="113"/>
      <c r="E159" s="115"/>
      <c r="F159" s="103"/>
      <c r="G159" s="103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9"/>
      <c r="AS159" s="76"/>
      <c r="AT159" s="76"/>
      <c r="AU159" s="77"/>
      <c r="AV159" s="76"/>
      <c r="AW159" s="76"/>
      <c r="AX159" s="77"/>
      <c r="AY159" s="77"/>
      <c r="AZ159" s="77"/>
      <c r="BA159" s="78"/>
      <c r="BB159" s="77"/>
      <c r="BC159" s="9"/>
      <c r="BD159" s="91"/>
      <c r="BE159" s="9"/>
      <c r="BF159" s="80"/>
      <c r="BH159" s="9"/>
      <c r="BI159" s="10">
        <f t="shared" si="7"/>
        <v>0</v>
      </c>
      <c r="BJ159" s="10">
        <f t="shared" si="8"/>
        <v>0</v>
      </c>
      <c r="BK159" s="11">
        <f t="shared" si="9"/>
        <v>0.018000000000000002</v>
      </c>
    </row>
    <row r="160" spans="1:63" s="10" customFormat="1" ht="18">
      <c r="A160" s="74" t="s">
        <v>28</v>
      </c>
      <c r="B160" s="75">
        <v>154</v>
      </c>
      <c r="C160" s="114"/>
      <c r="D160" s="113"/>
      <c r="E160" s="115"/>
      <c r="F160" s="103"/>
      <c r="G160" s="103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9"/>
      <c r="AS160" s="76"/>
      <c r="AT160" s="76"/>
      <c r="AU160" s="77"/>
      <c r="AV160" s="76"/>
      <c r="AW160" s="76"/>
      <c r="AY160" s="77"/>
      <c r="AZ160" s="77"/>
      <c r="BA160" s="78"/>
      <c r="BB160" s="77"/>
      <c r="BC160" s="9"/>
      <c r="BD160" s="91"/>
      <c r="BE160" s="9"/>
      <c r="BF160" s="80"/>
      <c r="BH160" s="9"/>
      <c r="BI160" s="10">
        <f t="shared" si="7"/>
        <v>0</v>
      </c>
      <c r="BJ160" s="10">
        <f t="shared" si="8"/>
        <v>0</v>
      </c>
      <c r="BK160" s="11">
        <f t="shared" si="9"/>
        <v>0.018000000000000002</v>
      </c>
    </row>
    <row r="161" spans="1:63" s="10" customFormat="1" ht="18">
      <c r="A161" s="74" t="s">
        <v>29</v>
      </c>
      <c r="B161" s="75">
        <v>155</v>
      </c>
      <c r="C161" s="114"/>
      <c r="D161" s="113"/>
      <c r="E161" s="115"/>
      <c r="F161" s="103"/>
      <c r="G161" s="103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9"/>
      <c r="AS161" s="76"/>
      <c r="AT161" s="76"/>
      <c r="AU161" s="77"/>
      <c r="AV161" s="76"/>
      <c r="AW161" s="76"/>
      <c r="AX161" s="77"/>
      <c r="AY161" s="77"/>
      <c r="AZ161" s="77"/>
      <c r="BA161" s="78"/>
      <c r="BB161" s="77"/>
      <c r="BC161" s="9"/>
      <c r="BD161" s="91"/>
      <c r="BE161" s="9"/>
      <c r="BF161" s="80"/>
      <c r="BH161" s="9"/>
      <c r="BI161" s="10">
        <f t="shared" si="7"/>
        <v>0</v>
      </c>
      <c r="BJ161" s="10">
        <f t="shared" si="8"/>
        <v>0</v>
      </c>
      <c r="BK161" s="11">
        <f t="shared" si="9"/>
        <v>0.018000000000000002</v>
      </c>
    </row>
    <row r="162" spans="1:63" s="10" customFormat="1" ht="18">
      <c r="A162" s="74" t="s">
        <v>28</v>
      </c>
      <c r="B162" s="75">
        <v>156</v>
      </c>
      <c r="C162" s="114"/>
      <c r="D162" s="113"/>
      <c r="E162" s="115"/>
      <c r="F162" s="103"/>
      <c r="G162" s="103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9"/>
      <c r="AS162" s="76"/>
      <c r="AT162" s="76"/>
      <c r="AU162" s="77"/>
      <c r="AV162" s="76"/>
      <c r="AW162" s="76"/>
      <c r="AY162" s="77"/>
      <c r="AZ162" s="77"/>
      <c r="BA162" s="78"/>
      <c r="BB162" s="77"/>
      <c r="BC162" s="9"/>
      <c r="BD162" s="91"/>
      <c r="BE162" s="9"/>
      <c r="BF162" s="80"/>
      <c r="BH162" s="9"/>
      <c r="BI162" s="10">
        <f t="shared" si="7"/>
        <v>0</v>
      </c>
      <c r="BJ162" s="10">
        <f t="shared" si="8"/>
        <v>0</v>
      </c>
      <c r="BK162" s="11">
        <f t="shared" si="9"/>
        <v>0.018000000000000002</v>
      </c>
    </row>
    <row r="163" spans="1:63" s="10" customFormat="1" ht="18">
      <c r="A163" s="74" t="s">
        <v>29</v>
      </c>
      <c r="B163" s="75">
        <v>157</v>
      </c>
      <c r="C163" s="114"/>
      <c r="D163" s="113"/>
      <c r="E163" s="115"/>
      <c r="F163" s="103"/>
      <c r="G163" s="103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9"/>
      <c r="AS163" s="76"/>
      <c r="AT163" s="76"/>
      <c r="AU163" s="77"/>
      <c r="AV163" s="76"/>
      <c r="AW163" s="76"/>
      <c r="AX163" s="77"/>
      <c r="AY163" s="77"/>
      <c r="AZ163" s="77"/>
      <c r="BA163" s="78"/>
      <c r="BB163" s="77"/>
      <c r="BC163" s="9"/>
      <c r="BD163" s="91"/>
      <c r="BE163" s="9"/>
      <c r="BF163" s="80"/>
      <c r="BH163" s="9"/>
      <c r="BI163" s="10">
        <f t="shared" si="7"/>
        <v>0</v>
      </c>
      <c r="BJ163" s="10">
        <f t="shared" si="8"/>
        <v>0</v>
      </c>
      <c r="BK163" s="11">
        <f t="shared" si="9"/>
        <v>0.018000000000000002</v>
      </c>
    </row>
    <row r="164" spans="1:63" s="10" customFormat="1" ht="18">
      <c r="A164" s="74" t="s">
        <v>28</v>
      </c>
      <c r="B164" s="75">
        <v>158</v>
      </c>
      <c r="C164" s="114"/>
      <c r="D164" s="113"/>
      <c r="E164" s="115"/>
      <c r="F164" s="103"/>
      <c r="G164" s="103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9"/>
      <c r="AS164" s="76"/>
      <c r="AT164" s="76"/>
      <c r="AU164" s="77"/>
      <c r="AV164" s="76"/>
      <c r="AW164" s="76"/>
      <c r="AY164" s="77"/>
      <c r="AZ164" s="77"/>
      <c r="BA164" s="78"/>
      <c r="BB164" s="77"/>
      <c r="BC164" s="9"/>
      <c r="BD164" s="91"/>
      <c r="BE164" s="9"/>
      <c r="BF164" s="80"/>
      <c r="BH164" s="9"/>
      <c r="BI164" s="10">
        <f t="shared" si="7"/>
        <v>0</v>
      </c>
      <c r="BJ164" s="10">
        <f t="shared" si="8"/>
        <v>0</v>
      </c>
      <c r="BK164" s="11">
        <f t="shared" si="9"/>
        <v>0.018000000000000002</v>
      </c>
    </row>
    <row r="165" spans="1:63" s="10" customFormat="1" ht="18">
      <c r="A165" s="74" t="s">
        <v>29</v>
      </c>
      <c r="B165" s="75">
        <v>159</v>
      </c>
      <c r="C165" s="114"/>
      <c r="D165" s="113"/>
      <c r="E165" s="115"/>
      <c r="F165" s="103"/>
      <c r="G165" s="103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9"/>
      <c r="AS165" s="76"/>
      <c r="AT165" s="76"/>
      <c r="AU165" s="77"/>
      <c r="AV165" s="76"/>
      <c r="AW165" s="76"/>
      <c r="AX165" s="77"/>
      <c r="AY165" s="77"/>
      <c r="AZ165" s="77"/>
      <c r="BA165" s="78"/>
      <c r="BB165" s="77"/>
      <c r="BC165" s="9"/>
      <c r="BD165" s="91"/>
      <c r="BE165" s="9"/>
      <c r="BF165" s="80"/>
      <c r="BH165" s="9"/>
      <c r="BI165" s="10">
        <f t="shared" si="7"/>
        <v>0</v>
      </c>
      <c r="BJ165" s="10">
        <f t="shared" si="8"/>
        <v>0</v>
      </c>
      <c r="BK165" s="11">
        <f t="shared" si="9"/>
        <v>0.018000000000000002</v>
      </c>
    </row>
    <row r="166" spans="1:63" s="10" customFormat="1" ht="18">
      <c r="A166" s="74" t="s">
        <v>28</v>
      </c>
      <c r="B166" s="75">
        <v>160</v>
      </c>
      <c r="C166" s="114"/>
      <c r="D166" s="113"/>
      <c r="E166" s="115"/>
      <c r="F166" s="103"/>
      <c r="G166" s="103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9"/>
      <c r="AS166" s="76"/>
      <c r="AT166" s="76"/>
      <c r="AU166" s="77"/>
      <c r="AV166" s="76"/>
      <c r="AW166" s="76"/>
      <c r="AY166" s="77"/>
      <c r="AZ166" s="77"/>
      <c r="BA166" s="78"/>
      <c r="BB166" s="77"/>
      <c r="BC166" s="9"/>
      <c r="BD166" s="91"/>
      <c r="BE166" s="9"/>
      <c r="BF166" s="80"/>
      <c r="BH166" s="9"/>
      <c r="BI166" s="10">
        <f t="shared" si="7"/>
        <v>0</v>
      </c>
      <c r="BJ166" s="10">
        <f t="shared" si="8"/>
        <v>0</v>
      </c>
      <c r="BK166" s="11">
        <f t="shared" si="9"/>
        <v>0.018000000000000002</v>
      </c>
    </row>
    <row r="167" spans="1:63" s="10" customFormat="1" ht="18">
      <c r="A167" s="74" t="s">
        <v>29</v>
      </c>
      <c r="B167" s="75">
        <v>161</v>
      </c>
      <c r="C167" s="114"/>
      <c r="D167" s="113"/>
      <c r="E167" s="115"/>
      <c r="F167" s="103"/>
      <c r="G167" s="103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9"/>
      <c r="AS167" s="76"/>
      <c r="AT167" s="76"/>
      <c r="AU167" s="77"/>
      <c r="AV167" s="76"/>
      <c r="AW167" s="76"/>
      <c r="AX167" s="77"/>
      <c r="AY167" s="77"/>
      <c r="AZ167" s="77"/>
      <c r="BA167" s="78"/>
      <c r="BB167" s="77"/>
      <c r="BC167" s="9"/>
      <c r="BD167" s="91"/>
      <c r="BE167" s="9"/>
      <c r="BF167" s="80"/>
      <c r="BH167" s="9"/>
      <c r="BI167" s="10">
        <f t="shared" si="7"/>
        <v>0</v>
      </c>
      <c r="BJ167" s="10">
        <f t="shared" si="8"/>
        <v>0</v>
      </c>
      <c r="BK167" s="11">
        <f t="shared" si="9"/>
        <v>0.018000000000000002</v>
      </c>
    </row>
    <row r="168" spans="1:63" s="10" customFormat="1" ht="18">
      <c r="A168" s="74" t="s">
        <v>28</v>
      </c>
      <c r="B168" s="75">
        <v>162</v>
      </c>
      <c r="C168" s="114"/>
      <c r="D168" s="113"/>
      <c r="E168" s="115"/>
      <c r="F168" s="103"/>
      <c r="G168" s="103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9"/>
      <c r="AS168" s="76"/>
      <c r="AT168" s="76"/>
      <c r="AU168" s="77"/>
      <c r="AV168" s="76"/>
      <c r="AW168" s="76"/>
      <c r="AY168" s="77"/>
      <c r="AZ168" s="77"/>
      <c r="BA168" s="78"/>
      <c r="BB168" s="77"/>
      <c r="BC168" s="9"/>
      <c r="BD168" s="91"/>
      <c r="BE168" s="9"/>
      <c r="BF168" s="80"/>
      <c r="BH168" s="9"/>
      <c r="BI168" s="10">
        <f t="shared" si="7"/>
        <v>0</v>
      </c>
      <c r="BJ168" s="10">
        <f t="shared" si="8"/>
        <v>0</v>
      </c>
      <c r="BK168" s="11">
        <f t="shared" si="9"/>
        <v>0.018000000000000002</v>
      </c>
    </row>
    <row r="169" spans="1:63" s="10" customFormat="1" ht="18">
      <c r="A169" s="74" t="s">
        <v>29</v>
      </c>
      <c r="B169" s="75">
        <v>163</v>
      </c>
      <c r="C169" s="114"/>
      <c r="D169" s="113"/>
      <c r="E169" s="115"/>
      <c r="F169" s="103"/>
      <c r="G169" s="103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9"/>
      <c r="AS169" s="76"/>
      <c r="AT169" s="76"/>
      <c r="AU169" s="77"/>
      <c r="AV169" s="76"/>
      <c r="AW169" s="76"/>
      <c r="AX169" s="77"/>
      <c r="AY169" s="77"/>
      <c r="AZ169" s="77"/>
      <c r="BA169" s="78"/>
      <c r="BB169" s="77"/>
      <c r="BC169" s="9"/>
      <c r="BD169" s="91"/>
      <c r="BE169" s="9"/>
      <c r="BF169" s="80"/>
      <c r="BH169" s="9"/>
      <c r="BI169" s="10">
        <f t="shared" si="7"/>
        <v>0</v>
      </c>
      <c r="BJ169" s="10">
        <f t="shared" si="8"/>
        <v>0</v>
      </c>
      <c r="BK169" s="11">
        <f t="shared" si="9"/>
        <v>0.018000000000000002</v>
      </c>
    </row>
    <row r="170" spans="1:63" s="10" customFormat="1" ht="18">
      <c r="A170" s="74" t="s">
        <v>28</v>
      </c>
      <c r="B170" s="75">
        <v>164</v>
      </c>
      <c r="C170" s="114"/>
      <c r="D170" s="113"/>
      <c r="E170" s="115"/>
      <c r="F170" s="103"/>
      <c r="G170" s="103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9"/>
      <c r="AS170" s="76"/>
      <c r="AT170" s="76"/>
      <c r="AU170" s="77"/>
      <c r="AV170" s="76"/>
      <c r="AW170" s="76"/>
      <c r="AY170" s="77"/>
      <c r="AZ170" s="77"/>
      <c r="BA170" s="78"/>
      <c r="BB170" s="77"/>
      <c r="BC170" s="9"/>
      <c r="BD170" s="91"/>
      <c r="BE170" s="9"/>
      <c r="BF170" s="80"/>
      <c r="BH170" s="9"/>
      <c r="BI170" s="10">
        <f t="shared" si="7"/>
        <v>0</v>
      </c>
      <c r="BJ170" s="10">
        <f t="shared" si="8"/>
        <v>0</v>
      </c>
      <c r="BK170" s="11">
        <f t="shared" si="9"/>
        <v>0.018000000000000002</v>
      </c>
    </row>
    <row r="171" spans="1:63" s="10" customFormat="1" ht="18">
      <c r="A171" s="74" t="s">
        <v>29</v>
      </c>
      <c r="B171" s="75">
        <v>165</v>
      </c>
      <c r="C171" s="114"/>
      <c r="D171" s="113"/>
      <c r="E171" s="115"/>
      <c r="F171" s="103"/>
      <c r="G171" s="103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9"/>
      <c r="AS171" s="76"/>
      <c r="AT171" s="76"/>
      <c r="AU171" s="77"/>
      <c r="AV171" s="76"/>
      <c r="AW171" s="76"/>
      <c r="AX171" s="77"/>
      <c r="AY171" s="77"/>
      <c r="AZ171" s="77"/>
      <c r="BA171" s="78"/>
      <c r="BB171" s="77"/>
      <c r="BC171" s="9"/>
      <c r="BD171" s="91"/>
      <c r="BE171" s="9"/>
      <c r="BF171" s="80"/>
      <c r="BH171" s="9"/>
      <c r="BI171" s="10">
        <f t="shared" si="7"/>
        <v>0</v>
      </c>
      <c r="BJ171" s="10">
        <f t="shared" si="8"/>
        <v>0</v>
      </c>
      <c r="BK171" s="11">
        <f t="shared" si="9"/>
        <v>0.018000000000000002</v>
      </c>
    </row>
    <row r="172" spans="1:63" s="10" customFormat="1" ht="18">
      <c r="A172" s="74" t="s">
        <v>28</v>
      </c>
      <c r="B172" s="75">
        <v>166</v>
      </c>
      <c r="C172" s="114"/>
      <c r="D172" s="113"/>
      <c r="E172" s="115"/>
      <c r="F172" s="103"/>
      <c r="G172" s="103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9"/>
      <c r="AS172" s="76"/>
      <c r="AT172" s="76"/>
      <c r="AU172" s="77"/>
      <c r="AV172" s="76"/>
      <c r="AW172" s="76"/>
      <c r="AY172" s="77"/>
      <c r="AZ172" s="77"/>
      <c r="BA172" s="78"/>
      <c r="BB172" s="77"/>
      <c r="BC172" s="9"/>
      <c r="BD172" s="91"/>
      <c r="BE172" s="9"/>
      <c r="BF172" s="80"/>
      <c r="BH172" s="9"/>
      <c r="BI172" s="10">
        <f t="shared" si="7"/>
        <v>0</v>
      </c>
      <c r="BJ172" s="10">
        <f t="shared" si="8"/>
        <v>0</v>
      </c>
      <c r="BK172" s="11">
        <f t="shared" si="9"/>
        <v>0.018000000000000002</v>
      </c>
    </row>
    <row r="173" spans="1:63" s="10" customFormat="1" ht="18">
      <c r="A173" s="74" t="s">
        <v>29</v>
      </c>
      <c r="B173" s="75">
        <v>167</v>
      </c>
      <c r="C173" s="114"/>
      <c r="D173" s="113"/>
      <c r="E173" s="115"/>
      <c r="F173" s="103"/>
      <c r="G173" s="103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9"/>
      <c r="AS173" s="76"/>
      <c r="AT173" s="76"/>
      <c r="AU173" s="77"/>
      <c r="AV173" s="76"/>
      <c r="AW173" s="76"/>
      <c r="AX173" s="77"/>
      <c r="AY173" s="77"/>
      <c r="AZ173" s="77"/>
      <c r="BA173" s="78"/>
      <c r="BB173" s="77"/>
      <c r="BC173" s="9"/>
      <c r="BD173" s="91"/>
      <c r="BE173" s="9"/>
      <c r="BF173" s="80"/>
      <c r="BH173" s="9"/>
      <c r="BI173" s="10">
        <f t="shared" si="7"/>
        <v>0</v>
      </c>
      <c r="BJ173" s="10">
        <f t="shared" si="8"/>
        <v>0</v>
      </c>
      <c r="BK173" s="11">
        <f t="shared" si="9"/>
        <v>0.018000000000000002</v>
      </c>
    </row>
    <row r="174" spans="1:63" s="10" customFormat="1" ht="18">
      <c r="A174" s="74" t="s">
        <v>28</v>
      </c>
      <c r="B174" s="75">
        <v>168</v>
      </c>
      <c r="C174" s="114"/>
      <c r="D174" s="113"/>
      <c r="E174" s="115"/>
      <c r="F174" s="103"/>
      <c r="G174" s="103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9"/>
      <c r="AS174" s="76"/>
      <c r="AT174" s="76"/>
      <c r="AU174" s="77"/>
      <c r="AV174" s="76"/>
      <c r="AW174" s="76"/>
      <c r="AY174" s="77"/>
      <c r="AZ174" s="77"/>
      <c r="BA174" s="78"/>
      <c r="BB174" s="77"/>
      <c r="BC174" s="9"/>
      <c r="BD174" s="91"/>
      <c r="BE174" s="9"/>
      <c r="BF174" s="80"/>
      <c r="BH174" s="9"/>
      <c r="BI174" s="10">
        <f t="shared" si="7"/>
        <v>0</v>
      </c>
      <c r="BJ174" s="10">
        <f t="shared" si="8"/>
        <v>0</v>
      </c>
      <c r="BK174" s="11">
        <f t="shared" si="9"/>
        <v>0.018000000000000002</v>
      </c>
    </row>
    <row r="175" spans="1:63" s="10" customFormat="1" ht="18">
      <c r="A175" s="74" t="s">
        <v>29</v>
      </c>
      <c r="B175" s="75">
        <v>169</v>
      </c>
      <c r="C175" s="114"/>
      <c r="D175" s="113"/>
      <c r="E175" s="115"/>
      <c r="F175" s="103"/>
      <c r="G175" s="103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9"/>
      <c r="AS175" s="76"/>
      <c r="AT175" s="76"/>
      <c r="AU175" s="77"/>
      <c r="AV175" s="76"/>
      <c r="AW175" s="76"/>
      <c r="AX175" s="77"/>
      <c r="AY175" s="77"/>
      <c r="AZ175" s="77"/>
      <c r="BA175" s="78"/>
      <c r="BB175" s="77"/>
      <c r="BC175" s="9"/>
      <c r="BD175" s="91"/>
      <c r="BE175" s="9"/>
      <c r="BF175" s="80"/>
      <c r="BH175" s="9"/>
      <c r="BI175" s="10">
        <f t="shared" si="7"/>
        <v>0</v>
      </c>
      <c r="BJ175" s="10">
        <f t="shared" si="8"/>
        <v>0</v>
      </c>
      <c r="BK175" s="11">
        <f t="shared" si="9"/>
        <v>0.018000000000000002</v>
      </c>
    </row>
    <row r="176" spans="1:63" s="10" customFormat="1" ht="18">
      <c r="A176" s="74" t="s">
        <v>28</v>
      </c>
      <c r="B176" s="75">
        <v>170</v>
      </c>
      <c r="C176" s="114"/>
      <c r="D176" s="113"/>
      <c r="E176" s="115"/>
      <c r="F176" s="103"/>
      <c r="G176" s="103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9"/>
      <c r="AS176" s="76"/>
      <c r="AT176" s="76"/>
      <c r="AU176" s="77"/>
      <c r="AV176" s="76"/>
      <c r="AW176" s="76"/>
      <c r="AY176" s="77"/>
      <c r="AZ176" s="77"/>
      <c r="BA176" s="78"/>
      <c r="BB176" s="77"/>
      <c r="BC176" s="9"/>
      <c r="BD176" s="91"/>
      <c r="BE176" s="9"/>
      <c r="BF176" s="80"/>
      <c r="BH176" s="9"/>
      <c r="BI176" s="10">
        <f t="shared" si="7"/>
        <v>0</v>
      </c>
      <c r="BJ176" s="10">
        <f t="shared" si="8"/>
        <v>0</v>
      </c>
      <c r="BK176" s="11">
        <f t="shared" si="9"/>
        <v>0.018000000000000002</v>
      </c>
    </row>
    <row r="177" spans="1:63" s="10" customFormat="1" ht="18">
      <c r="A177" s="74" t="s">
        <v>29</v>
      </c>
      <c r="B177" s="75">
        <v>171</v>
      </c>
      <c r="C177" s="114"/>
      <c r="D177" s="113"/>
      <c r="E177" s="115"/>
      <c r="F177" s="103"/>
      <c r="G177" s="103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9"/>
      <c r="AS177" s="76"/>
      <c r="AT177" s="76"/>
      <c r="AU177" s="77"/>
      <c r="AV177" s="76"/>
      <c r="AW177" s="76"/>
      <c r="AX177" s="77"/>
      <c r="AY177" s="77"/>
      <c r="AZ177" s="77"/>
      <c r="BA177" s="78"/>
      <c r="BB177" s="77"/>
      <c r="BC177" s="9"/>
      <c r="BD177" s="91"/>
      <c r="BE177" s="9"/>
      <c r="BF177" s="80"/>
      <c r="BH177" s="9"/>
      <c r="BI177" s="10">
        <f t="shared" si="7"/>
        <v>0</v>
      </c>
      <c r="BJ177" s="10">
        <f t="shared" si="8"/>
        <v>0</v>
      </c>
      <c r="BK177" s="11">
        <f t="shared" si="9"/>
        <v>0.018000000000000002</v>
      </c>
    </row>
    <row r="178" spans="1:63" s="10" customFormat="1" ht="18">
      <c r="A178" s="74" t="s">
        <v>28</v>
      </c>
      <c r="B178" s="75">
        <v>172</v>
      </c>
      <c r="C178" s="114"/>
      <c r="D178" s="113"/>
      <c r="E178" s="115"/>
      <c r="F178" s="103" t="str">
        <f>IF(ISBLANK(D178)," ",VLOOKUP(D178,member_list!$A:$D,4,FALSE))</f>
        <v> </v>
      </c>
      <c r="G178" s="103" t="str">
        <f>IF(ISBLANK(E178)," ",VLOOKUP(E178,member_list!$A:$D,4,FALSE))</f>
        <v> 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6">
        <v>0</v>
      </c>
      <c r="X178" s="76">
        <v>0</v>
      </c>
      <c r="Y178" s="76">
        <v>0</v>
      </c>
      <c r="Z178" s="76">
        <v>0</v>
      </c>
      <c r="AA178" s="76">
        <v>0</v>
      </c>
      <c r="AB178" s="76">
        <v>0</v>
      </c>
      <c r="AC178" s="76">
        <v>0</v>
      </c>
      <c r="AD178" s="76">
        <v>0</v>
      </c>
      <c r="AE178" s="76">
        <v>0</v>
      </c>
      <c r="AF178" s="76">
        <v>0</v>
      </c>
      <c r="AG178" s="76">
        <v>0</v>
      </c>
      <c r="AH178" s="76">
        <v>0</v>
      </c>
      <c r="AI178" s="76">
        <v>0</v>
      </c>
      <c r="AJ178" s="76">
        <v>0</v>
      </c>
      <c r="AK178" s="76">
        <v>0</v>
      </c>
      <c r="AL178" s="76">
        <v>0</v>
      </c>
      <c r="AM178" s="76">
        <v>0</v>
      </c>
      <c r="AN178" s="76">
        <v>0</v>
      </c>
      <c r="AO178" s="76">
        <v>0</v>
      </c>
      <c r="AP178" s="76">
        <v>0</v>
      </c>
      <c r="AQ178" s="76">
        <v>0</v>
      </c>
      <c r="AR178" s="9"/>
      <c r="AS178" s="76">
        <v>0</v>
      </c>
      <c r="AT178" s="76">
        <v>0</v>
      </c>
      <c r="AU178" s="77"/>
      <c r="AV178" s="76">
        <v>0</v>
      </c>
      <c r="AW178" s="76">
        <v>0</v>
      </c>
      <c r="AY178" s="77">
        <f aca="true" t="shared" si="10" ref="AY178:AY209">IF(AW178=AT178,AS178-AV178,IF(AW178&lt;AT178,AS178-AV178,AS178-1-AV178))</f>
        <v>0</v>
      </c>
      <c r="AZ178" s="77">
        <f aca="true" t="shared" si="11" ref="AZ178:AZ209">IF(AW178=AT178,0,IF(AW178&lt;AT178,AT178-AW178,AT178+60-AW178))</f>
        <v>0</v>
      </c>
      <c r="BA178" s="78"/>
      <c r="BB178" s="77">
        <f aca="true" t="shared" si="12" ref="BB178:BB209">SUMPRODUCT(H178:AQ178*$H$6:$AQ$6)</f>
        <v>0</v>
      </c>
      <c r="BC178" s="9"/>
      <c r="BD178" s="91">
        <f>IF($BJ178&gt;$BD$6,-$BJ178,IF($AY178&gt;($AY$4-1),VLOOKUP($BJ178,'TQ Event Details'!$I$4:$K$34,3,TRUE),0))</f>
        <v>0</v>
      </c>
      <c r="BE178" s="9"/>
      <c r="BF178" s="80">
        <f aca="true" t="shared" si="13" ref="BF178:BF209">IF(BI178&gt;(BI$4+BD$6),"APL",IF((BB178+BD178+BK178-(B178/100000))&lt;0,0,(BB178+BD178+BK178-(B178/100000))))</f>
        <v>0.016280000000000003</v>
      </c>
      <c r="BH178" s="9"/>
      <c r="BI178" s="10">
        <f t="shared" si="7"/>
        <v>0</v>
      </c>
      <c r="BJ178" s="10">
        <f t="shared" si="8"/>
        <v>0</v>
      </c>
      <c r="BK178" s="11">
        <f t="shared" si="9"/>
        <v>0.018000000000000002</v>
      </c>
    </row>
    <row r="179" spans="1:63" s="10" customFormat="1" ht="18">
      <c r="A179" s="74" t="s">
        <v>29</v>
      </c>
      <c r="B179" s="75">
        <v>173</v>
      </c>
      <c r="C179" s="114"/>
      <c r="D179" s="113"/>
      <c r="E179" s="115"/>
      <c r="F179" s="103" t="str">
        <f>IF(ISBLANK(D179)," ",VLOOKUP(D179,member_list!$A:$D,4,FALSE))</f>
        <v> </v>
      </c>
      <c r="G179" s="103" t="str">
        <f>IF(ISBLANK(E179)," ",VLOOKUP(E179,member_list!$A:$D,4,FALSE))</f>
        <v> 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6">
        <v>0</v>
      </c>
      <c r="Z179" s="76">
        <v>0</v>
      </c>
      <c r="AA179" s="76">
        <v>0</v>
      </c>
      <c r="AB179" s="76">
        <v>0</v>
      </c>
      <c r="AC179" s="76">
        <v>0</v>
      </c>
      <c r="AD179" s="76">
        <v>0</v>
      </c>
      <c r="AE179" s="76">
        <v>0</v>
      </c>
      <c r="AF179" s="76">
        <v>0</v>
      </c>
      <c r="AG179" s="76">
        <v>0</v>
      </c>
      <c r="AH179" s="76">
        <v>0</v>
      </c>
      <c r="AI179" s="76">
        <v>0</v>
      </c>
      <c r="AJ179" s="76">
        <v>0</v>
      </c>
      <c r="AK179" s="76">
        <v>0</v>
      </c>
      <c r="AL179" s="76">
        <v>0</v>
      </c>
      <c r="AM179" s="76">
        <v>0</v>
      </c>
      <c r="AN179" s="76">
        <v>0</v>
      </c>
      <c r="AO179" s="76">
        <v>0</v>
      </c>
      <c r="AP179" s="76">
        <v>0</v>
      </c>
      <c r="AQ179" s="76">
        <v>0</v>
      </c>
      <c r="AR179" s="9"/>
      <c r="AS179" s="76">
        <v>0</v>
      </c>
      <c r="AT179" s="76">
        <v>0</v>
      </c>
      <c r="AU179" s="77"/>
      <c r="AV179" s="76">
        <v>0</v>
      </c>
      <c r="AW179" s="76">
        <v>0</v>
      </c>
      <c r="AX179" s="77"/>
      <c r="AY179" s="77">
        <f t="shared" si="10"/>
        <v>0</v>
      </c>
      <c r="AZ179" s="77">
        <f t="shared" si="11"/>
        <v>0</v>
      </c>
      <c r="BA179" s="78"/>
      <c r="BB179" s="77">
        <f t="shared" si="12"/>
        <v>0</v>
      </c>
      <c r="BC179" s="9"/>
      <c r="BD179" s="91">
        <f>IF($BJ179&gt;$BD$6,-$BJ179,IF($AY179&gt;($AY$4-1),VLOOKUP($BJ179,'TQ Event Details'!$I$4:$K$34,3,TRUE),0))</f>
        <v>0</v>
      </c>
      <c r="BE179" s="9"/>
      <c r="BF179" s="80">
        <f t="shared" si="13"/>
        <v>0.016270000000000003</v>
      </c>
      <c r="BH179" s="9"/>
      <c r="BI179" s="10">
        <f t="shared" si="7"/>
        <v>0</v>
      </c>
      <c r="BJ179" s="10">
        <f t="shared" si="8"/>
        <v>0</v>
      </c>
      <c r="BK179" s="11">
        <f t="shared" si="9"/>
        <v>0.018000000000000002</v>
      </c>
    </row>
    <row r="180" spans="1:63" s="10" customFormat="1" ht="18">
      <c r="A180" s="74" t="s">
        <v>28</v>
      </c>
      <c r="B180" s="75">
        <v>174</v>
      </c>
      <c r="C180" s="114"/>
      <c r="D180" s="113"/>
      <c r="E180" s="115"/>
      <c r="F180" s="103" t="str">
        <f>IF(ISBLANK(D180)," ",VLOOKUP(D180,member_list!$A:$D,4,FALSE))</f>
        <v> </v>
      </c>
      <c r="G180" s="103" t="str">
        <f>IF(ISBLANK(E180)," ",VLOOKUP(E180,member_list!$A:$D,4,FALSE))</f>
        <v> 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6">
        <v>0</v>
      </c>
      <c r="X180" s="76">
        <v>0</v>
      </c>
      <c r="Y180" s="76">
        <v>0</v>
      </c>
      <c r="Z180" s="76">
        <v>0</v>
      </c>
      <c r="AA180" s="76">
        <v>0</v>
      </c>
      <c r="AB180" s="76">
        <v>0</v>
      </c>
      <c r="AC180" s="76">
        <v>0</v>
      </c>
      <c r="AD180" s="76">
        <v>0</v>
      </c>
      <c r="AE180" s="76">
        <v>0</v>
      </c>
      <c r="AF180" s="76">
        <v>0</v>
      </c>
      <c r="AG180" s="76">
        <v>0</v>
      </c>
      <c r="AH180" s="76">
        <v>0</v>
      </c>
      <c r="AI180" s="76">
        <v>0</v>
      </c>
      <c r="AJ180" s="76">
        <v>0</v>
      </c>
      <c r="AK180" s="76">
        <v>0</v>
      </c>
      <c r="AL180" s="76">
        <v>0</v>
      </c>
      <c r="AM180" s="76">
        <v>0</v>
      </c>
      <c r="AN180" s="76">
        <v>0</v>
      </c>
      <c r="AO180" s="76">
        <v>0</v>
      </c>
      <c r="AP180" s="76">
        <v>0</v>
      </c>
      <c r="AQ180" s="76">
        <v>0</v>
      </c>
      <c r="AR180" s="9"/>
      <c r="AS180" s="76">
        <v>0</v>
      </c>
      <c r="AT180" s="76">
        <v>0</v>
      </c>
      <c r="AU180" s="77"/>
      <c r="AV180" s="76">
        <v>0</v>
      </c>
      <c r="AW180" s="76">
        <v>0</v>
      </c>
      <c r="AY180" s="77">
        <f t="shared" si="10"/>
        <v>0</v>
      </c>
      <c r="AZ180" s="77">
        <f t="shared" si="11"/>
        <v>0</v>
      </c>
      <c r="BA180" s="78"/>
      <c r="BB180" s="77">
        <f t="shared" si="12"/>
        <v>0</v>
      </c>
      <c r="BC180" s="9"/>
      <c r="BD180" s="91">
        <f>IF($BJ180&gt;$BD$6,-$BJ180,IF($AY180&gt;($AY$4-1),VLOOKUP($BJ180,'TQ Event Details'!$I$4:$K$34,3,TRUE),0))</f>
        <v>0</v>
      </c>
      <c r="BE180" s="9"/>
      <c r="BF180" s="80">
        <f t="shared" si="13"/>
        <v>0.016260000000000004</v>
      </c>
      <c r="BH180" s="9"/>
      <c r="BI180" s="10">
        <f t="shared" si="7"/>
        <v>0</v>
      </c>
      <c r="BJ180" s="10">
        <f t="shared" si="8"/>
        <v>0</v>
      </c>
      <c r="BK180" s="11">
        <f t="shared" si="9"/>
        <v>0.018000000000000002</v>
      </c>
    </row>
    <row r="181" spans="1:63" s="10" customFormat="1" ht="18">
      <c r="A181" s="74" t="s">
        <v>29</v>
      </c>
      <c r="B181" s="75">
        <v>175</v>
      </c>
      <c r="C181" s="114"/>
      <c r="D181" s="113"/>
      <c r="E181" s="115"/>
      <c r="F181" s="103" t="str">
        <f>IF(ISBLANK(D181)," ",VLOOKUP(D181,member_list!$A:$D,4,FALSE))</f>
        <v> </v>
      </c>
      <c r="G181" s="103" t="str">
        <f>IF(ISBLANK(E181)," ",VLOOKUP(E181,member_list!$A:$D,4,FALSE))</f>
        <v> </v>
      </c>
      <c r="H181" s="76">
        <v>0</v>
      </c>
      <c r="I181" s="76">
        <v>0</v>
      </c>
      <c r="J181" s="76">
        <v>0</v>
      </c>
      <c r="K181" s="76">
        <v>0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6">
        <v>0</v>
      </c>
      <c r="X181" s="76">
        <v>0</v>
      </c>
      <c r="Y181" s="76">
        <v>0</v>
      </c>
      <c r="Z181" s="76">
        <v>0</v>
      </c>
      <c r="AA181" s="76">
        <v>0</v>
      </c>
      <c r="AB181" s="76">
        <v>0</v>
      </c>
      <c r="AC181" s="76">
        <v>0</v>
      </c>
      <c r="AD181" s="76">
        <v>0</v>
      </c>
      <c r="AE181" s="76">
        <v>0</v>
      </c>
      <c r="AF181" s="76">
        <v>0</v>
      </c>
      <c r="AG181" s="76">
        <v>0</v>
      </c>
      <c r="AH181" s="76">
        <v>0</v>
      </c>
      <c r="AI181" s="76">
        <v>0</v>
      </c>
      <c r="AJ181" s="76">
        <v>0</v>
      </c>
      <c r="AK181" s="76">
        <v>0</v>
      </c>
      <c r="AL181" s="76">
        <v>0</v>
      </c>
      <c r="AM181" s="76">
        <v>0</v>
      </c>
      <c r="AN181" s="76">
        <v>0</v>
      </c>
      <c r="AO181" s="76">
        <v>0</v>
      </c>
      <c r="AP181" s="76">
        <v>0</v>
      </c>
      <c r="AQ181" s="76">
        <v>0</v>
      </c>
      <c r="AR181" s="9"/>
      <c r="AS181" s="76">
        <v>0</v>
      </c>
      <c r="AT181" s="76">
        <v>0</v>
      </c>
      <c r="AU181" s="77"/>
      <c r="AV181" s="76">
        <v>0</v>
      </c>
      <c r="AW181" s="76">
        <v>0</v>
      </c>
      <c r="AX181" s="77"/>
      <c r="AY181" s="77">
        <f t="shared" si="10"/>
        <v>0</v>
      </c>
      <c r="AZ181" s="77">
        <f t="shared" si="11"/>
        <v>0</v>
      </c>
      <c r="BA181" s="78"/>
      <c r="BB181" s="77">
        <f t="shared" si="12"/>
        <v>0</v>
      </c>
      <c r="BC181" s="9"/>
      <c r="BD181" s="91">
        <f>IF($BJ181&gt;$BD$6,-$BJ181,IF($AY181&gt;($AY$4-1),VLOOKUP($BJ181,'TQ Event Details'!$I$4:$K$34,3,TRUE),0))</f>
        <v>0</v>
      </c>
      <c r="BE181" s="9"/>
      <c r="BF181" s="80">
        <f t="shared" si="13"/>
        <v>0.01625</v>
      </c>
      <c r="BH181" s="9"/>
      <c r="BI181" s="10">
        <f t="shared" si="7"/>
        <v>0</v>
      </c>
      <c r="BJ181" s="10">
        <f t="shared" si="8"/>
        <v>0</v>
      </c>
      <c r="BK181" s="11">
        <f t="shared" si="9"/>
        <v>0.018000000000000002</v>
      </c>
    </row>
    <row r="182" spans="1:63" s="10" customFormat="1" ht="18">
      <c r="A182" s="74" t="s">
        <v>28</v>
      </c>
      <c r="B182" s="75">
        <v>176</v>
      </c>
      <c r="C182" s="114"/>
      <c r="D182" s="113"/>
      <c r="E182" s="115"/>
      <c r="F182" s="103" t="str">
        <f>IF(ISBLANK(D182)," ",VLOOKUP(D182,member_list!$A:$D,4,FALSE))</f>
        <v> </v>
      </c>
      <c r="G182" s="103" t="str">
        <f>IF(ISBLANK(E182)," ",VLOOKUP(E182,member_list!$A:$D,4,FALSE))</f>
        <v> 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76">
        <v>0</v>
      </c>
      <c r="Z182" s="76">
        <v>0</v>
      </c>
      <c r="AA182" s="76">
        <v>0</v>
      </c>
      <c r="AB182" s="76">
        <v>0</v>
      </c>
      <c r="AC182" s="76">
        <v>0</v>
      </c>
      <c r="AD182" s="76">
        <v>0</v>
      </c>
      <c r="AE182" s="76">
        <v>0</v>
      </c>
      <c r="AF182" s="76">
        <v>0</v>
      </c>
      <c r="AG182" s="76">
        <v>0</v>
      </c>
      <c r="AH182" s="76">
        <v>0</v>
      </c>
      <c r="AI182" s="76">
        <v>0</v>
      </c>
      <c r="AJ182" s="76">
        <v>0</v>
      </c>
      <c r="AK182" s="76">
        <v>0</v>
      </c>
      <c r="AL182" s="76">
        <v>0</v>
      </c>
      <c r="AM182" s="76">
        <v>0</v>
      </c>
      <c r="AN182" s="76">
        <v>0</v>
      </c>
      <c r="AO182" s="76">
        <v>0</v>
      </c>
      <c r="AP182" s="76">
        <v>0</v>
      </c>
      <c r="AQ182" s="76">
        <v>0</v>
      </c>
      <c r="AR182" s="9"/>
      <c r="AS182" s="76">
        <v>0</v>
      </c>
      <c r="AT182" s="76">
        <v>0</v>
      </c>
      <c r="AU182" s="77"/>
      <c r="AV182" s="76">
        <v>0</v>
      </c>
      <c r="AW182" s="76">
        <v>0</v>
      </c>
      <c r="AY182" s="77">
        <f t="shared" si="10"/>
        <v>0</v>
      </c>
      <c r="AZ182" s="77">
        <f t="shared" si="11"/>
        <v>0</v>
      </c>
      <c r="BA182" s="78"/>
      <c r="BB182" s="77">
        <f t="shared" si="12"/>
        <v>0</v>
      </c>
      <c r="BC182" s="9"/>
      <c r="BD182" s="91">
        <f>IF($BJ182&gt;$BD$6,-$BJ182,IF($AY182&gt;($AY$4-1),VLOOKUP($BJ182,'TQ Event Details'!$I$4:$K$34,3,TRUE),0))</f>
        <v>0</v>
      </c>
      <c r="BE182" s="9"/>
      <c r="BF182" s="80">
        <f t="shared" si="13"/>
        <v>0.01624</v>
      </c>
      <c r="BH182" s="9"/>
      <c r="BI182" s="10">
        <f t="shared" si="7"/>
        <v>0</v>
      </c>
      <c r="BJ182" s="10">
        <f t="shared" si="8"/>
        <v>0</v>
      </c>
      <c r="BK182" s="11">
        <f t="shared" si="9"/>
        <v>0.018000000000000002</v>
      </c>
    </row>
    <row r="183" spans="1:63" s="10" customFormat="1" ht="18">
      <c r="A183" s="74" t="s">
        <v>29</v>
      </c>
      <c r="B183" s="75">
        <v>177</v>
      </c>
      <c r="C183" s="114"/>
      <c r="D183" s="113"/>
      <c r="E183" s="115"/>
      <c r="F183" s="103" t="str">
        <f>IF(ISBLANK(D183)," ",VLOOKUP(D183,member_list!$A:$D,4,FALSE))</f>
        <v> </v>
      </c>
      <c r="G183" s="103" t="str">
        <f>IF(ISBLANK(E183)," ",VLOOKUP(E183,member_list!$A:$D,4,FALSE))</f>
        <v> </v>
      </c>
      <c r="H183" s="76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  <c r="AC183" s="76">
        <v>0</v>
      </c>
      <c r="AD183" s="76">
        <v>0</v>
      </c>
      <c r="AE183" s="76">
        <v>0</v>
      </c>
      <c r="AF183" s="76">
        <v>0</v>
      </c>
      <c r="AG183" s="76">
        <v>0</v>
      </c>
      <c r="AH183" s="76">
        <v>0</v>
      </c>
      <c r="AI183" s="76">
        <v>0</v>
      </c>
      <c r="AJ183" s="76">
        <v>0</v>
      </c>
      <c r="AK183" s="76">
        <v>0</v>
      </c>
      <c r="AL183" s="76">
        <v>0</v>
      </c>
      <c r="AM183" s="76">
        <v>0</v>
      </c>
      <c r="AN183" s="76">
        <v>0</v>
      </c>
      <c r="AO183" s="76">
        <v>0</v>
      </c>
      <c r="AP183" s="76">
        <v>0</v>
      </c>
      <c r="AQ183" s="76">
        <v>0</v>
      </c>
      <c r="AR183" s="9"/>
      <c r="AS183" s="76">
        <v>0</v>
      </c>
      <c r="AT183" s="76">
        <v>0</v>
      </c>
      <c r="AU183" s="77"/>
      <c r="AV183" s="76">
        <v>0</v>
      </c>
      <c r="AW183" s="76">
        <v>0</v>
      </c>
      <c r="AX183" s="77"/>
      <c r="AY183" s="77">
        <f t="shared" si="10"/>
        <v>0</v>
      </c>
      <c r="AZ183" s="77">
        <f t="shared" si="11"/>
        <v>0</v>
      </c>
      <c r="BA183" s="78"/>
      <c r="BB183" s="77">
        <f t="shared" si="12"/>
        <v>0</v>
      </c>
      <c r="BC183" s="9"/>
      <c r="BD183" s="91">
        <f>IF($BJ183&gt;$BD$6,-$BJ183,IF($AY183&gt;($AY$4-1),VLOOKUP($BJ183,'TQ Event Details'!$I$4:$K$34,3,TRUE),0))</f>
        <v>0</v>
      </c>
      <c r="BE183" s="9"/>
      <c r="BF183" s="80">
        <f t="shared" si="13"/>
        <v>0.01623</v>
      </c>
      <c r="BH183" s="9"/>
      <c r="BI183" s="10">
        <f t="shared" si="7"/>
        <v>0</v>
      </c>
      <c r="BJ183" s="10">
        <f t="shared" si="8"/>
        <v>0</v>
      </c>
      <c r="BK183" s="11">
        <f t="shared" si="9"/>
        <v>0.018000000000000002</v>
      </c>
    </row>
    <row r="184" spans="1:63" s="10" customFormat="1" ht="18">
      <c r="A184" s="74" t="s">
        <v>28</v>
      </c>
      <c r="B184" s="75">
        <v>178</v>
      </c>
      <c r="C184" s="114"/>
      <c r="D184" s="113"/>
      <c r="E184" s="115"/>
      <c r="F184" s="103" t="str">
        <f>IF(ISBLANK(D184)," ",VLOOKUP(D184,member_list!$A:$D,4,FALSE))</f>
        <v> </v>
      </c>
      <c r="G184" s="103" t="str">
        <f>IF(ISBLANK(E184)," ",VLOOKUP(E184,member_list!$A:$D,4,FALSE))</f>
        <v> </v>
      </c>
      <c r="H184" s="76">
        <v>0</v>
      </c>
      <c r="I184" s="76">
        <v>0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 s="76">
        <v>0</v>
      </c>
      <c r="T184" s="76">
        <v>0</v>
      </c>
      <c r="U184" s="76">
        <v>0</v>
      </c>
      <c r="V184" s="76">
        <v>0</v>
      </c>
      <c r="W184" s="76">
        <v>0</v>
      </c>
      <c r="X184" s="76">
        <v>0</v>
      </c>
      <c r="Y184" s="76">
        <v>0</v>
      </c>
      <c r="Z184" s="76">
        <v>0</v>
      </c>
      <c r="AA184" s="76">
        <v>0</v>
      </c>
      <c r="AB184" s="76">
        <v>0</v>
      </c>
      <c r="AC184" s="76">
        <v>0</v>
      </c>
      <c r="AD184" s="76">
        <v>0</v>
      </c>
      <c r="AE184" s="76">
        <v>0</v>
      </c>
      <c r="AF184" s="76">
        <v>0</v>
      </c>
      <c r="AG184" s="76">
        <v>0</v>
      </c>
      <c r="AH184" s="76">
        <v>0</v>
      </c>
      <c r="AI184" s="76">
        <v>0</v>
      </c>
      <c r="AJ184" s="76">
        <v>0</v>
      </c>
      <c r="AK184" s="76">
        <v>0</v>
      </c>
      <c r="AL184" s="76">
        <v>0</v>
      </c>
      <c r="AM184" s="76">
        <v>0</v>
      </c>
      <c r="AN184" s="76">
        <v>0</v>
      </c>
      <c r="AO184" s="76">
        <v>0</v>
      </c>
      <c r="AP184" s="76">
        <v>0</v>
      </c>
      <c r="AQ184" s="76">
        <v>0</v>
      </c>
      <c r="AR184" s="9"/>
      <c r="AS184" s="76">
        <v>0</v>
      </c>
      <c r="AT184" s="76">
        <v>0</v>
      </c>
      <c r="AU184" s="77"/>
      <c r="AV184" s="76">
        <v>0</v>
      </c>
      <c r="AW184" s="76">
        <v>0</v>
      </c>
      <c r="AY184" s="77">
        <f t="shared" si="10"/>
        <v>0</v>
      </c>
      <c r="AZ184" s="77">
        <f t="shared" si="11"/>
        <v>0</v>
      </c>
      <c r="BA184" s="78"/>
      <c r="BB184" s="77">
        <f t="shared" si="12"/>
        <v>0</v>
      </c>
      <c r="BC184" s="9"/>
      <c r="BD184" s="91">
        <f>IF($BJ184&gt;$BD$6,-$BJ184,IF($AY184&gt;($AY$4-1),VLOOKUP($BJ184,'TQ Event Details'!$I$4:$K$34,3,TRUE),0))</f>
        <v>0</v>
      </c>
      <c r="BE184" s="9"/>
      <c r="BF184" s="80">
        <f t="shared" si="13"/>
        <v>0.016220000000000002</v>
      </c>
      <c r="BH184" s="9"/>
      <c r="BI184" s="10">
        <f t="shared" si="7"/>
        <v>0</v>
      </c>
      <c r="BJ184" s="10">
        <f t="shared" si="8"/>
        <v>0</v>
      </c>
      <c r="BK184" s="11">
        <f t="shared" si="9"/>
        <v>0.018000000000000002</v>
      </c>
    </row>
    <row r="185" spans="1:63" s="10" customFormat="1" ht="18">
      <c r="A185" s="74" t="s">
        <v>29</v>
      </c>
      <c r="B185" s="75">
        <v>179</v>
      </c>
      <c r="C185" s="114"/>
      <c r="D185" s="113"/>
      <c r="E185" s="115"/>
      <c r="F185" s="103" t="str">
        <f>IF(ISBLANK(D185)," ",VLOOKUP(D185,member_list!$A:$D,4,FALSE))</f>
        <v> </v>
      </c>
      <c r="G185" s="103" t="str">
        <f>IF(ISBLANK(E185)," ",VLOOKUP(E185,member_list!$A:$D,4,FALSE))</f>
        <v> </v>
      </c>
      <c r="H185" s="76">
        <v>0</v>
      </c>
      <c r="I185" s="76">
        <v>0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6">
        <v>0</v>
      </c>
      <c r="X185" s="76">
        <v>0</v>
      </c>
      <c r="Y185" s="76">
        <v>0</v>
      </c>
      <c r="Z185" s="76">
        <v>0</v>
      </c>
      <c r="AA185" s="76">
        <v>0</v>
      </c>
      <c r="AB185" s="76">
        <v>0</v>
      </c>
      <c r="AC185" s="76">
        <v>0</v>
      </c>
      <c r="AD185" s="76">
        <v>0</v>
      </c>
      <c r="AE185" s="76">
        <v>0</v>
      </c>
      <c r="AF185" s="76">
        <v>0</v>
      </c>
      <c r="AG185" s="76">
        <v>0</v>
      </c>
      <c r="AH185" s="76">
        <v>0</v>
      </c>
      <c r="AI185" s="76">
        <v>0</v>
      </c>
      <c r="AJ185" s="76">
        <v>0</v>
      </c>
      <c r="AK185" s="76">
        <v>0</v>
      </c>
      <c r="AL185" s="76">
        <v>0</v>
      </c>
      <c r="AM185" s="76">
        <v>0</v>
      </c>
      <c r="AN185" s="76">
        <v>0</v>
      </c>
      <c r="AO185" s="76">
        <v>0</v>
      </c>
      <c r="AP185" s="76">
        <v>0</v>
      </c>
      <c r="AQ185" s="76">
        <v>0</v>
      </c>
      <c r="AR185" s="9"/>
      <c r="AS185" s="76">
        <v>0</v>
      </c>
      <c r="AT185" s="76">
        <v>0</v>
      </c>
      <c r="AU185" s="77"/>
      <c r="AV185" s="76">
        <v>0</v>
      </c>
      <c r="AW185" s="76">
        <v>0</v>
      </c>
      <c r="AX185" s="77"/>
      <c r="AY185" s="77">
        <f t="shared" si="10"/>
        <v>0</v>
      </c>
      <c r="AZ185" s="77">
        <f t="shared" si="11"/>
        <v>0</v>
      </c>
      <c r="BA185" s="78"/>
      <c r="BB185" s="77">
        <f t="shared" si="12"/>
        <v>0</v>
      </c>
      <c r="BC185" s="9"/>
      <c r="BD185" s="91">
        <f>IF($BJ185&gt;$BD$6,-$BJ185,IF($AY185&gt;($AY$4-1),VLOOKUP($BJ185,'TQ Event Details'!$I$4:$K$34,3,TRUE),0))</f>
        <v>0</v>
      </c>
      <c r="BE185" s="9"/>
      <c r="BF185" s="80">
        <f t="shared" si="13"/>
        <v>0.016210000000000002</v>
      </c>
      <c r="BH185" s="9"/>
      <c r="BI185" s="10">
        <f t="shared" si="7"/>
        <v>0</v>
      </c>
      <c r="BJ185" s="10">
        <f t="shared" si="8"/>
        <v>0</v>
      </c>
      <c r="BK185" s="11">
        <f t="shared" si="9"/>
        <v>0.018000000000000002</v>
      </c>
    </row>
    <row r="186" spans="1:63" s="10" customFormat="1" ht="18">
      <c r="A186" s="74" t="s">
        <v>28</v>
      </c>
      <c r="B186" s="75">
        <v>180</v>
      </c>
      <c r="C186" s="114"/>
      <c r="D186" s="113"/>
      <c r="E186" s="115"/>
      <c r="F186" s="103" t="str">
        <f>IF(ISBLANK(D186)," ",VLOOKUP(D186,member_list!$A:$D,4,FALSE))</f>
        <v> </v>
      </c>
      <c r="G186" s="103" t="str">
        <f>IF(ISBLANK(E186)," ",VLOOKUP(E186,member_list!$A:$D,4,FALSE))</f>
        <v> 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6">
        <v>0</v>
      </c>
      <c r="X186" s="76">
        <v>0</v>
      </c>
      <c r="Y186" s="76">
        <v>0</v>
      </c>
      <c r="Z186" s="76">
        <v>0</v>
      </c>
      <c r="AA186" s="76">
        <v>0</v>
      </c>
      <c r="AB186" s="76">
        <v>0</v>
      </c>
      <c r="AC186" s="76">
        <v>0</v>
      </c>
      <c r="AD186" s="76">
        <v>0</v>
      </c>
      <c r="AE186" s="76">
        <v>0</v>
      </c>
      <c r="AF186" s="76">
        <v>0</v>
      </c>
      <c r="AG186" s="76">
        <v>0</v>
      </c>
      <c r="AH186" s="76">
        <v>0</v>
      </c>
      <c r="AI186" s="76">
        <v>0</v>
      </c>
      <c r="AJ186" s="76">
        <v>0</v>
      </c>
      <c r="AK186" s="76">
        <v>0</v>
      </c>
      <c r="AL186" s="76">
        <v>0</v>
      </c>
      <c r="AM186" s="76">
        <v>0</v>
      </c>
      <c r="AN186" s="76">
        <v>0</v>
      </c>
      <c r="AO186" s="76">
        <v>0</v>
      </c>
      <c r="AP186" s="76">
        <v>0</v>
      </c>
      <c r="AQ186" s="76">
        <v>0</v>
      </c>
      <c r="AR186" s="9"/>
      <c r="AS186" s="76">
        <v>0</v>
      </c>
      <c r="AT186" s="76">
        <v>0</v>
      </c>
      <c r="AU186" s="77"/>
      <c r="AV186" s="76">
        <v>0</v>
      </c>
      <c r="AW186" s="76">
        <v>0</v>
      </c>
      <c r="AY186" s="77">
        <f t="shared" si="10"/>
        <v>0</v>
      </c>
      <c r="AZ186" s="77">
        <f t="shared" si="11"/>
        <v>0</v>
      </c>
      <c r="BA186" s="78"/>
      <c r="BB186" s="77">
        <f t="shared" si="12"/>
        <v>0</v>
      </c>
      <c r="BC186" s="9"/>
      <c r="BD186" s="91">
        <f>IF($BJ186&gt;$BD$6,-$BJ186,IF($AY186&gt;($AY$4-1),VLOOKUP($BJ186,'TQ Event Details'!$I$4:$K$34,3,TRUE),0))</f>
        <v>0</v>
      </c>
      <c r="BE186" s="9"/>
      <c r="BF186" s="80">
        <f t="shared" si="13"/>
        <v>0.016200000000000003</v>
      </c>
      <c r="BH186" s="9"/>
      <c r="BI186" s="10">
        <f t="shared" si="7"/>
        <v>0</v>
      </c>
      <c r="BJ186" s="10">
        <f t="shared" si="8"/>
        <v>0</v>
      </c>
      <c r="BK186" s="11">
        <f t="shared" si="9"/>
        <v>0.018000000000000002</v>
      </c>
    </row>
    <row r="187" spans="1:63" s="10" customFormat="1" ht="18">
      <c r="A187" s="74" t="s">
        <v>29</v>
      </c>
      <c r="B187" s="75">
        <v>181</v>
      </c>
      <c r="C187" s="114"/>
      <c r="D187" s="113"/>
      <c r="E187" s="115"/>
      <c r="F187" s="103" t="str">
        <f>IF(ISBLANK(D187)," ",VLOOKUP(D187,member_list!$A:$D,4,FALSE))</f>
        <v> </v>
      </c>
      <c r="G187" s="103" t="str">
        <f>IF(ISBLANK(E187)," ",VLOOKUP(E187,member_list!$A:$D,4,FALSE))</f>
        <v> </v>
      </c>
      <c r="H187" s="76">
        <v>0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6">
        <v>0</v>
      </c>
      <c r="X187" s="76">
        <v>0</v>
      </c>
      <c r="Y187" s="76">
        <v>0</v>
      </c>
      <c r="Z187" s="76">
        <v>0</v>
      </c>
      <c r="AA187" s="76">
        <v>0</v>
      </c>
      <c r="AB187" s="76">
        <v>0</v>
      </c>
      <c r="AC187" s="76">
        <v>0</v>
      </c>
      <c r="AD187" s="76">
        <v>0</v>
      </c>
      <c r="AE187" s="76">
        <v>0</v>
      </c>
      <c r="AF187" s="76">
        <v>0</v>
      </c>
      <c r="AG187" s="76">
        <v>0</v>
      </c>
      <c r="AH187" s="76">
        <v>0</v>
      </c>
      <c r="AI187" s="76">
        <v>0</v>
      </c>
      <c r="AJ187" s="76">
        <v>0</v>
      </c>
      <c r="AK187" s="76">
        <v>0</v>
      </c>
      <c r="AL187" s="76">
        <v>0</v>
      </c>
      <c r="AM187" s="76">
        <v>0</v>
      </c>
      <c r="AN187" s="76">
        <v>0</v>
      </c>
      <c r="AO187" s="76">
        <v>0</v>
      </c>
      <c r="AP187" s="76">
        <v>0</v>
      </c>
      <c r="AQ187" s="76">
        <v>0</v>
      </c>
      <c r="AR187" s="9"/>
      <c r="AS187" s="76">
        <v>0</v>
      </c>
      <c r="AT187" s="76">
        <v>0</v>
      </c>
      <c r="AU187" s="77"/>
      <c r="AV187" s="76">
        <v>0</v>
      </c>
      <c r="AW187" s="76">
        <v>0</v>
      </c>
      <c r="AX187" s="77"/>
      <c r="AY187" s="77">
        <f t="shared" si="10"/>
        <v>0</v>
      </c>
      <c r="AZ187" s="77">
        <f t="shared" si="11"/>
        <v>0</v>
      </c>
      <c r="BA187" s="78"/>
      <c r="BB187" s="77">
        <f t="shared" si="12"/>
        <v>0</v>
      </c>
      <c r="BC187" s="9"/>
      <c r="BD187" s="91">
        <f>IF($BJ187&gt;$BD$6,-$BJ187,IF($AY187&gt;($AY$4-1),VLOOKUP($BJ187,'TQ Event Details'!$I$4:$K$34,3,TRUE),0))</f>
        <v>0</v>
      </c>
      <c r="BE187" s="9"/>
      <c r="BF187" s="80">
        <f t="shared" si="13"/>
        <v>0.016190000000000003</v>
      </c>
      <c r="BH187" s="9"/>
      <c r="BI187" s="10">
        <f t="shared" si="7"/>
        <v>0</v>
      </c>
      <c r="BJ187" s="10">
        <f t="shared" si="8"/>
        <v>0</v>
      </c>
      <c r="BK187" s="11">
        <f t="shared" si="9"/>
        <v>0.018000000000000002</v>
      </c>
    </row>
    <row r="188" spans="1:63" s="10" customFormat="1" ht="18">
      <c r="A188" s="74" t="s">
        <v>28</v>
      </c>
      <c r="B188" s="75">
        <v>182</v>
      </c>
      <c r="C188" s="114"/>
      <c r="D188" s="113"/>
      <c r="E188" s="115"/>
      <c r="F188" s="103" t="str">
        <f>IF(ISBLANK(D188)," ",VLOOKUP(D188,member_list!$A:$D,4,FALSE))</f>
        <v> </v>
      </c>
      <c r="G188" s="103" t="str">
        <f>IF(ISBLANK(E188)," ",VLOOKUP(E188,member_list!$A:$D,4,FALSE))</f>
        <v> </v>
      </c>
      <c r="H188" s="76">
        <v>0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6">
        <v>0</v>
      </c>
      <c r="Z188" s="76">
        <v>0</v>
      </c>
      <c r="AA188" s="76">
        <v>0</v>
      </c>
      <c r="AB188" s="76">
        <v>0</v>
      </c>
      <c r="AC188" s="76">
        <v>0</v>
      </c>
      <c r="AD188" s="76">
        <v>0</v>
      </c>
      <c r="AE188" s="76">
        <v>0</v>
      </c>
      <c r="AF188" s="76">
        <v>0</v>
      </c>
      <c r="AG188" s="76">
        <v>0</v>
      </c>
      <c r="AH188" s="76">
        <v>0</v>
      </c>
      <c r="AI188" s="76">
        <v>0</v>
      </c>
      <c r="AJ188" s="76">
        <v>0</v>
      </c>
      <c r="AK188" s="76">
        <v>0</v>
      </c>
      <c r="AL188" s="76">
        <v>0</v>
      </c>
      <c r="AM188" s="76">
        <v>0</v>
      </c>
      <c r="AN188" s="76">
        <v>0</v>
      </c>
      <c r="AO188" s="76">
        <v>0</v>
      </c>
      <c r="AP188" s="76">
        <v>0</v>
      </c>
      <c r="AQ188" s="76">
        <v>0</v>
      </c>
      <c r="AR188" s="9"/>
      <c r="AS188" s="76">
        <v>0</v>
      </c>
      <c r="AT188" s="76">
        <v>0</v>
      </c>
      <c r="AU188" s="77"/>
      <c r="AV188" s="76">
        <v>0</v>
      </c>
      <c r="AW188" s="76">
        <v>0</v>
      </c>
      <c r="AY188" s="77">
        <f t="shared" si="10"/>
        <v>0</v>
      </c>
      <c r="AZ188" s="77">
        <f t="shared" si="11"/>
        <v>0</v>
      </c>
      <c r="BA188" s="78"/>
      <c r="BB188" s="77">
        <f t="shared" si="12"/>
        <v>0</v>
      </c>
      <c r="BC188" s="9"/>
      <c r="BD188" s="91">
        <f>IF($BJ188&gt;$BD$6,-$BJ188,IF($AY188&gt;($AY$4-1),VLOOKUP($BJ188,'TQ Event Details'!$I$4:$K$34,3,TRUE),0))</f>
        <v>0</v>
      </c>
      <c r="BE188" s="9"/>
      <c r="BF188" s="80">
        <f t="shared" si="13"/>
        <v>0.016180000000000003</v>
      </c>
      <c r="BH188" s="9"/>
      <c r="BI188" s="10">
        <f t="shared" si="7"/>
        <v>0</v>
      </c>
      <c r="BJ188" s="10">
        <f t="shared" si="8"/>
        <v>0</v>
      </c>
      <c r="BK188" s="11">
        <f t="shared" si="9"/>
        <v>0.018000000000000002</v>
      </c>
    </row>
    <row r="189" spans="1:63" s="10" customFormat="1" ht="18">
      <c r="A189" s="74" t="s">
        <v>29</v>
      </c>
      <c r="B189" s="75">
        <v>183</v>
      </c>
      <c r="C189" s="114"/>
      <c r="D189" s="113"/>
      <c r="E189" s="115"/>
      <c r="F189" s="103" t="str">
        <f>IF(ISBLANK(D189)," ",VLOOKUP(D189,member_list!$A:$D,4,FALSE))</f>
        <v> </v>
      </c>
      <c r="G189" s="103" t="str">
        <f>IF(ISBLANK(E189)," ",VLOOKUP(E189,member_list!$A:$D,4,FALSE))</f>
        <v> 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6">
        <v>0</v>
      </c>
      <c r="Z189" s="76">
        <v>0</v>
      </c>
      <c r="AA189" s="76">
        <v>0</v>
      </c>
      <c r="AB189" s="76">
        <v>0</v>
      </c>
      <c r="AC189" s="76">
        <v>0</v>
      </c>
      <c r="AD189" s="76">
        <v>0</v>
      </c>
      <c r="AE189" s="76">
        <v>0</v>
      </c>
      <c r="AF189" s="76">
        <v>0</v>
      </c>
      <c r="AG189" s="76">
        <v>0</v>
      </c>
      <c r="AH189" s="76">
        <v>0</v>
      </c>
      <c r="AI189" s="76">
        <v>0</v>
      </c>
      <c r="AJ189" s="76">
        <v>0</v>
      </c>
      <c r="AK189" s="76">
        <v>0</v>
      </c>
      <c r="AL189" s="76">
        <v>0</v>
      </c>
      <c r="AM189" s="76">
        <v>0</v>
      </c>
      <c r="AN189" s="76">
        <v>0</v>
      </c>
      <c r="AO189" s="76">
        <v>0</v>
      </c>
      <c r="AP189" s="76">
        <v>0</v>
      </c>
      <c r="AQ189" s="76">
        <v>0</v>
      </c>
      <c r="AR189" s="9"/>
      <c r="AS189" s="76">
        <v>0</v>
      </c>
      <c r="AT189" s="76">
        <v>0</v>
      </c>
      <c r="AU189" s="77"/>
      <c r="AV189" s="76">
        <v>0</v>
      </c>
      <c r="AW189" s="76">
        <v>0</v>
      </c>
      <c r="AX189" s="77"/>
      <c r="AY189" s="77">
        <f t="shared" si="10"/>
        <v>0</v>
      </c>
      <c r="AZ189" s="77">
        <f t="shared" si="11"/>
        <v>0</v>
      </c>
      <c r="BA189" s="78"/>
      <c r="BB189" s="77">
        <f t="shared" si="12"/>
        <v>0</v>
      </c>
      <c r="BC189" s="9"/>
      <c r="BD189" s="91">
        <f>IF($BJ189&gt;$BD$6,-$BJ189,IF($AY189&gt;($AY$4-1),VLOOKUP($BJ189,'TQ Event Details'!$I$4:$K$34,3,TRUE),0))</f>
        <v>0</v>
      </c>
      <c r="BE189" s="9"/>
      <c r="BF189" s="80">
        <f t="shared" si="13"/>
        <v>0.016170000000000004</v>
      </c>
      <c r="BH189" s="9"/>
      <c r="BI189" s="10">
        <f t="shared" si="7"/>
        <v>0</v>
      </c>
      <c r="BJ189" s="10">
        <f t="shared" si="8"/>
        <v>0</v>
      </c>
      <c r="BK189" s="11">
        <f t="shared" si="9"/>
        <v>0.018000000000000002</v>
      </c>
    </row>
    <row r="190" spans="1:63" s="10" customFormat="1" ht="18">
      <c r="A190" s="74" t="s">
        <v>28</v>
      </c>
      <c r="B190" s="75">
        <v>184</v>
      </c>
      <c r="C190" s="114"/>
      <c r="D190" s="113"/>
      <c r="E190" s="115"/>
      <c r="F190" s="103" t="str">
        <f>IF(ISBLANK(D190)," ",VLOOKUP(D190,member_list!$A:$D,4,FALSE))</f>
        <v> </v>
      </c>
      <c r="G190" s="103" t="str">
        <f>IF(ISBLANK(E190)," ",VLOOKUP(E190,member_list!$A:$D,4,FALSE))</f>
        <v> </v>
      </c>
      <c r="H190" s="76">
        <v>0</v>
      </c>
      <c r="I190" s="76">
        <v>0</v>
      </c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 s="76">
        <v>0</v>
      </c>
      <c r="T190" s="76">
        <v>0</v>
      </c>
      <c r="U190" s="76">
        <v>0</v>
      </c>
      <c r="V190" s="76">
        <v>0</v>
      </c>
      <c r="W190" s="76">
        <v>0</v>
      </c>
      <c r="X190" s="76">
        <v>0</v>
      </c>
      <c r="Y190" s="76">
        <v>0</v>
      </c>
      <c r="Z190" s="76">
        <v>0</v>
      </c>
      <c r="AA190" s="76">
        <v>0</v>
      </c>
      <c r="AB190" s="76">
        <v>0</v>
      </c>
      <c r="AC190" s="76">
        <v>0</v>
      </c>
      <c r="AD190" s="76">
        <v>0</v>
      </c>
      <c r="AE190" s="76">
        <v>0</v>
      </c>
      <c r="AF190" s="76">
        <v>0</v>
      </c>
      <c r="AG190" s="76">
        <v>0</v>
      </c>
      <c r="AH190" s="76">
        <v>0</v>
      </c>
      <c r="AI190" s="76">
        <v>0</v>
      </c>
      <c r="AJ190" s="76">
        <v>0</v>
      </c>
      <c r="AK190" s="76">
        <v>0</v>
      </c>
      <c r="AL190" s="76">
        <v>0</v>
      </c>
      <c r="AM190" s="76">
        <v>0</v>
      </c>
      <c r="AN190" s="76">
        <v>0</v>
      </c>
      <c r="AO190" s="76">
        <v>0</v>
      </c>
      <c r="AP190" s="76">
        <v>0</v>
      </c>
      <c r="AQ190" s="76">
        <v>0</v>
      </c>
      <c r="AR190" s="9"/>
      <c r="AS190" s="76">
        <v>0</v>
      </c>
      <c r="AT190" s="76">
        <v>0</v>
      </c>
      <c r="AU190" s="77"/>
      <c r="AV190" s="76">
        <v>0</v>
      </c>
      <c r="AW190" s="76">
        <v>0</v>
      </c>
      <c r="AY190" s="77">
        <f t="shared" si="10"/>
        <v>0</v>
      </c>
      <c r="AZ190" s="77">
        <f t="shared" si="11"/>
        <v>0</v>
      </c>
      <c r="BA190" s="78"/>
      <c r="BB190" s="77">
        <f t="shared" si="12"/>
        <v>0</v>
      </c>
      <c r="BC190" s="9"/>
      <c r="BD190" s="91">
        <f>IF($BJ190&gt;$BD$6,-$BJ190,IF($AY190&gt;($AY$4-1),VLOOKUP($BJ190,'TQ Event Details'!$I$4:$K$34,3,TRUE),0))</f>
        <v>0</v>
      </c>
      <c r="BE190" s="9"/>
      <c r="BF190" s="80">
        <f t="shared" si="13"/>
        <v>0.01616</v>
      </c>
      <c r="BH190" s="9"/>
      <c r="BI190" s="10">
        <f t="shared" si="7"/>
        <v>0</v>
      </c>
      <c r="BJ190" s="10">
        <f t="shared" si="8"/>
        <v>0</v>
      </c>
      <c r="BK190" s="11">
        <f t="shared" si="9"/>
        <v>0.018000000000000002</v>
      </c>
    </row>
    <row r="191" spans="1:63" s="10" customFormat="1" ht="18">
      <c r="A191" s="74" t="s">
        <v>29</v>
      </c>
      <c r="B191" s="75">
        <v>185</v>
      </c>
      <c r="C191" s="114"/>
      <c r="D191" s="113"/>
      <c r="E191" s="115"/>
      <c r="F191" s="103" t="str">
        <f>IF(ISBLANK(D191)," ",VLOOKUP(D191,member_list!$A:$D,4,FALSE))</f>
        <v> </v>
      </c>
      <c r="G191" s="103" t="str">
        <f>IF(ISBLANK(E191)," ",VLOOKUP(E191,member_list!$A:$D,4,FALSE))</f>
        <v> </v>
      </c>
      <c r="H191" s="76">
        <v>0</v>
      </c>
      <c r="I191" s="76">
        <v>0</v>
      </c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6">
        <v>0</v>
      </c>
      <c r="Z191" s="76">
        <v>0</v>
      </c>
      <c r="AA191" s="76">
        <v>0</v>
      </c>
      <c r="AB191" s="76">
        <v>0</v>
      </c>
      <c r="AC191" s="76">
        <v>0</v>
      </c>
      <c r="AD191" s="76">
        <v>0</v>
      </c>
      <c r="AE191" s="76">
        <v>0</v>
      </c>
      <c r="AF191" s="76">
        <v>0</v>
      </c>
      <c r="AG191" s="76">
        <v>0</v>
      </c>
      <c r="AH191" s="76">
        <v>0</v>
      </c>
      <c r="AI191" s="76">
        <v>0</v>
      </c>
      <c r="AJ191" s="76">
        <v>0</v>
      </c>
      <c r="AK191" s="76">
        <v>0</v>
      </c>
      <c r="AL191" s="76">
        <v>0</v>
      </c>
      <c r="AM191" s="76">
        <v>0</v>
      </c>
      <c r="AN191" s="76">
        <v>0</v>
      </c>
      <c r="AO191" s="76">
        <v>0</v>
      </c>
      <c r="AP191" s="76">
        <v>0</v>
      </c>
      <c r="AQ191" s="76">
        <v>0</v>
      </c>
      <c r="AR191" s="9"/>
      <c r="AS191" s="76">
        <v>0</v>
      </c>
      <c r="AT191" s="76">
        <v>0</v>
      </c>
      <c r="AU191" s="77"/>
      <c r="AV191" s="76">
        <v>0</v>
      </c>
      <c r="AW191" s="76">
        <v>0</v>
      </c>
      <c r="AX191" s="77"/>
      <c r="AY191" s="77">
        <f t="shared" si="10"/>
        <v>0</v>
      </c>
      <c r="AZ191" s="77">
        <f t="shared" si="11"/>
        <v>0</v>
      </c>
      <c r="BA191" s="78"/>
      <c r="BB191" s="77">
        <f t="shared" si="12"/>
        <v>0</v>
      </c>
      <c r="BC191" s="9"/>
      <c r="BD191" s="91">
        <f>IF($BJ191&gt;$BD$6,-$BJ191,IF($AY191&gt;($AY$4-1),VLOOKUP($BJ191,'TQ Event Details'!$I$4:$K$34,3,TRUE),0))</f>
        <v>0</v>
      </c>
      <c r="BE191" s="9"/>
      <c r="BF191" s="80">
        <f t="shared" si="13"/>
        <v>0.01615</v>
      </c>
      <c r="BH191" s="9"/>
      <c r="BI191" s="10">
        <f t="shared" si="7"/>
        <v>0</v>
      </c>
      <c r="BJ191" s="10">
        <f t="shared" si="8"/>
        <v>0</v>
      </c>
      <c r="BK191" s="11">
        <f t="shared" si="9"/>
        <v>0.018000000000000002</v>
      </c>
    </row>
    <row r="192" spans="1:63" s="10" customFormat="1" ht="18">
      <c r="A192" s="74" t="s">
        <v>28</v>
      </c>
      <c r="B192" s="75">
        <v>186</v>
      </c>
      <c r="C192" s="114"/>
      <c r="D192" s="113"/>
      <c r="E192" s="115"/>
      <c r="F192" s="103" t="str">
        <f>IF(ISBLANK(D192)," ",VLOOKUP(D192,member_list!$A:$D,4,FALSE))</f>
        <v> </v>
      </c>
      <c r="G192" s="103" t="str">
        <f>IF(ISBLANK(E192)," ",VLOOKUP(E192,member_list!$A:$D,4,FALSE))</f>
        <v> 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  <c r="AB192" s="76">
        <v>0</v>
      </c>
      <c r="AC192" s="76">
        <v>0</v>
      </c>
      <c r="AD192" s="76">
        <v>0</v>
      </c>
      <c r="AE192" s="76">
        <v>0</v>
      </c>
      <c r="AF192" s="76">
        <v>0</v>
      </c>
      <c r="AG192" s="76">
        <v>0</v>
      </c>
      <c r="AH192" s="76">
        <v>0</v>
      </c>
      <c r="AI192" s="76">
        <v>0</v>
      </c>
      <c r="AJ192" s="76">
        <v>0</v>
      </c>
      <c r="AK192" s="76">
        <v>0</v>
      </c>
      <c r="AL192" s="76">
        <v>0</v>
      </c>
      <c r="AM192" s="76">
        <v>0</v>
      </c>
      <c r="AN192" s="76">
        <v>0</v>
      </c>
      <c r="AO192" s="76">
        <v>0</v>
      </c>
      <c r="AP192" s="76">
        <v>0</v>
      </c>
      <c r="AQ192" s="76">
        <v>0</v>
      </c>
      <c r="AR192" s="9"/>
      <c r="AS192" s="76">
        <v>0</v>
      </c>
      <c r="AT192" s="76">
        <v>0</v>
      </c>
      <c r="AU192" s="77"/>
      <c r="AV192" s="76">
        <v>0</v>
      </c>
      <c r="AW192" s="76">
        <v>0</v>
      </c>
      <c r="AY192" s="77">
        <f t="shared" si="10"/>
        <v>0</v>
      </c>
      <c r="AZ192" s="77">
        <f t="shared" si="11"/>
        <v>0</v>
      </c>
      <c r="BA192" s="78"/>
      <c r="BB192" s="77">
        <f t="shared" si="12"/>
        <v>0</v>
      </c>
      <c r="BC192" s="9"/>
      <c r="BD192" s="91">
        <f>IF($BJ192&gt;$BD$6,-$BJ192,IF($AY192&gt;($AY$4-1),VLOOKUP($BJ192,'TQ Event Details'!$I$4:$K$34,3,TRUE),0))</f>
        <v>0</v>
      </c>
      <c r="BE192" s="9"/>
      <c r="BF192" s="80">
        <f t="shared" si="13"/>
        <v>0.01614</v>
      </c>
      <c r="BH192" s="9"/>
      <c r="BI192" s="10">
        <f t="shared" si="7"/>
        <v>0</v>
      </c>
      <c r="BJ192" s="10">
        <f t="shared" si="8"/>
        <v>0</v>
      </c>
      <c r="BK192" s="11">
        <f t="shared" si="9"/>
        <v>0.018000000000000002</v>
      </c>
    </row>
    <row r="193" spans="1:63" s="10" customFormat="1" ht="18">
      <c r="A193" s="74" t="s">
        <v>29</v>
      </c>
      <c r="B193" s="75">
        <v>187</v>
      </c>
      <c r="C193" s="114"/>
      <c r="D193" s="113"/>
      <c r="E193" s="115"/>
      <c r="F193" s="103" t="str">
        <f>IF(ISBLANK(D193)," ",VLOOKUP(D193,member_list!$A:$D,4,FALSE))</f>
        <v> </v>
      </c>
      <c r="G193" s="103" t="str">
        <f>IF(ISBLANK(E193)," ",VLOOKUP(E193,member_list!$A:$D,4,FALSE))</f>
        <v> 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6">
        <v>0</v>
      </c>
      <c r="X193" s="76">
        <v>0</v>
      </c>
      <c r="Y193" s="76">
        <v>0</v>
      </c>
      <c r="Z193" s="76">
        <v>0</v>
      </c>
      <c r="AA193" s="76">
        <v>0</v>
      </c>
      <c r="AB193" s="76">
        <v>0</v>
      </c>
      <c r="AC193" s="76">
        <v>0</v>
      </c>
      <c r="AD193" s="76">
        <v>0</v>
      </c>
      <c r="AE193" s="76">
        <v>0</v>
      </c>
      <c r="AF193" s="76">
        <v>0</v>
      </c>
      <c r="AG193" s="76">
        <v>0</v>
      </c>
      <c r="AH193" s="76">
        <v>0</v>
      </c>
      <c r="AI193" s="76">
        <v>0</v>
      </c>
      <c r="AJ193" s="76">
        <v>0</v>
      </c>
      <c r="AK193" s="76">
        <v>0</v>
      </c>
      <c r="AL193" s="76">
        <v>0</v>
      </c>
      <c r="AM193" s="76">
        <v>0</v>
      </c>
      <c r="AN193" s="76">
        <v>0</v>
      </c>
      <c r="AO193" s="76">
        <v>0</v>
      </c>
      <c r="AP193" s="76">
        <v>0</v>
      </c>
      <c r="AQ193" s="76">
        <v>0</v>
      </c>
      <c r="AR193" s="9"/>
      <c r="AS193" s="76">
        <v>0</v>
      </c>
      <c r="AT193" s="76">
        <v>0</v>
      </c>
      <c r="AU193" s="77"/>
      <c r="AV193" s="76">
        <v>0</v>
      </c>
      <c r="AW193" s="76">
        <v>0</v>
      </c>
      <c r="AX193" s="77"/>
      <c r="AY193" s="77">
        <f t="shared" si="10"/>
        <v>0</v>
      </c>
      <c r="AZ193" s="77">
        <f t="shared" si="11"/>
        <v>0</v>
      </c>
      <c r="BA193" s="78"/>
      <c r="BB193" s="77">
        <f t="shared" si="12"/>
        <v>0</v>
      </c>
      <c r="BC193" s="9"/>
      <c r="BD193" s="91">
        <f>IF($BJ193&gt;$BD$6,-$BJ193,IF($AY193&gt;($AY$4-1),VLOOKUP($BJ193,'TQ Event Details'!$I$4:$K$34,3,TRUE),0))</f>
        <v>0</v>
      </c>
      <c r="BE193" s="9"/>
      <c r="BF193" s="80">
        <f t="shared" si="13"/>
        <v>0.016130000000000002</v>
      </c>
      <c r="BH193" s="9"/>
      <c r="BI193" s="10">
        <f t="shared" si="7"/>
        <v>0</v>
      </c>
      <c r="BJ193" s="10">
        <f t="shared" si="8"/>
        <v>0</v>
      </c>
      <c r="BK193" s="11">
        <f t="shared" si="9"/>
        <v>0.018000000000000002</v>
      </c>
    </row>
    <row r="194" spans="1:63" s="10" customFormat="1" ht="18">
      <c r="A194" s="74" t="s">
        <v>28</v>
      </c>
      <c r="B194" s="75">
        <v>188</v>
      </c>
      <c r="C194" s="114"/>
      <c r="D194" s="113"/>
      <c r="E194" s="115"/>
      <c r="F194" s="103" t="str">
        <f>IF(ISBLANK(D194)," ",VLOOKUP(D194,member_list!$A:$D,4,FALSE))</f>
        <v> </v>
      </c>
      <c r="G194" s="103" t="str">
        <f>IF(ISBLANK(E194)," ",VLOOKUP(E194,member_list!$A:$D,4,FALSE))</f>
        <v> </v>
      </c>
      <c r="H194" s="76">
        <v>0</v>
      </c>
      <c r="I194" s="76">
        <v>0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6">
        <v>0</v>
      </c>
      <c r="X194" s="76">
        <v>0</v>
      </c>
      <c r="Y194" s="76">
        <v>0</v>
      </c>
      <c r="Z194" s="76">
        <v>0</v>
      </c>
      <c r="AA194" s="76">
        <v>0</v>
      </c>
      <c r="AB194" s="76">
        <v>0</v>
      </c>
      <c r="AC194" s="76">
        <v>0</v>
      </c>
      <c r="AD194" s="76">
        <v>0</v>
      </c>
      <c r="AE194" s="76">
        <v>0</v>
      </c>
      <c r="AF194" s="76">
        <v>0</v>
      </c>
      <c r="AG194" s="76">
        <v>0</v>
      </c>
      <c r="AH194" s="76">
        <v>0</v>
      </c>
      <c r="AI194" s="76">
        <v>0</v>
      </c>
      <c r="AJ194" s="76">
        <v>0</v>
      </c>
      <c r="AK194" s="76">
        <v>0</v>
      </c>
      <c r="AL194" s="76">
        <v>0</v>
      </c>
      <c r="AM194" s="76">
        <v>0</v>
      </c>
      <c r="AN194" s="76">
        <v>0</v>
      </c>
      <c r="AO194" s="76">
        <v>0</v>
      </c>
      <c r="AP194" s="76">
        <v>0</v>
      </c>
      <c r="AQ194" s="76">
        <v>0</v>
      </c>
      <c r="AR194" s="9"/>
      <c r="AS194" s="76">
        <v>0</v>
      </c>
      <c r="AT194" s="76">
        <v>0</v>
      </c>
      <c r="AU194" s="77"/>
      <c r="AV194" s="76">
        <v>0</v>
      </c>
      <c r="AW194" s="76">
        <v>0</v>
      </c>
      <c r="AY194" s="77">
        <f t="shared" si="10"/>
        <v>0</v>
      </c>
      <c r="AZ194" s="77">
        <f t="shared" si="11"/>
        <v>0</v>
      </c>
      <c r="BA194" s="78"/>
      <c r="BB194" s="77">
        <f t="shared" si="12"/>
        <v>0</v>
      </c>
      <c r="BC194" s="9"/>
      <c r="BD194" s="91">
        <f>IF($BJ194&gt;$BD$6,-$BJ194,IF($AY194&gt;($AY$4-1),VLOOKUP($BJ194,'TQ Event Details'!$I$4:$K$34,3,TRUE),0))</f>
        <v>0</v>
      </c>
      <c r="BE194" s="9"/>
      <c r="BF194" s="80">
        <f t="shared" si="13"/>
        <v>0.016120000000000002</v>
      </c>
      <c r="BH194" s="9"/>
      <c r="BI194" s="10">
        <f t="shared" si="7"/>
        <v>0</v>
      </c>
      <c r="BJ194" s="10">
        <f t="shared" si="8"/>
        <v>0</v>
      </c>
      <c r="BK194" s="11">
        <f t="shared" si="9"/>
        <v>0.018000000000000002</v>
      </c>
    </row>
    <row r="195" spans="1:63" s="10" customFormat="1" ht="18">
      <c r="A195" s="74" t="s">
        <v>29</v>
      </c>
      <c r="B195" s="75">
        <v>189</v>
      </c>
      <c r="C195" s="114"/>
      <c r="D195" s="113"/>
      <c r="E195" s="115"/>
      <c r="F195" s="103" t="str">
        <f>IF(ISBLANK(D195)," ",VLOOKUP(D195,member_list!$A:$D,4,FALSE))</f>
        <v> </v>
      </c>
      <c r="G195" s="103" t="str">
        <f>IF(ISBLANK(E195)," ",VLOOKUP(E195,member_list!$A:$D,4,FALSE))</f>
        <v> </v>
      </c>
      <c r="H195" s="76">
        <v>0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6">
        <v>0</v>
      </c>
      <c r="Z195" s="76">
        <v>0</v>
      </c>
      <c r="AA195" s="76">
        <v>0</v>
      </c>
      <c r="AB195" s="76">
        <v>0</v>
      </c>
      <c r="AC195" s="76">
        <v>0</v>
      </c>
      <c r="AD195" s="76">
        <v>0</v>
      </c>
      <c r="AE195" s="76">
        <v>0</v>
      </c>
      <c r="AF195" s="76">
        <v>0</v>
      </c>
      <c r="AG195" s="76">
        <v>0</v>
      </c>
      <c r="AH195" s="76">
        <v>0</v>
      </c>
      <c r="AI195" s="76">
        <v>0</v>
      </c>
      <c r="AJ195" s="76">
        <v>0</v>
      </c>
      <c r="AK195" s="76">
        <v>0</v>
      </c>
      <c r="AL195" s="76">
        <v>0</v>
      </c>
      <c r="AM195" s="76">
        <v>0</v>
      </c>
      <c r="AN195" s="76">
        <v>0</v>
      </c>
      <c r="AO195" s="76">
        <v>0</v>
      </c>
      <c r="AP195" s="76">
        <v>0</v>
      </c>
      <c r="AQ195" s="76">
        <v>0</v>
      </c>
      <c r="AR195" s="9"/>
      <c r="AS195" s="76">
        <v>0</v>
      </c>
      <c r="AT195" s="76">
        <v>0</v>
      </c>
      <c r="AU195" s="77"/>
      <c r="AV195" s="76">
        <v>0</v>
      </c>
      <c r="AW195" s="76">
        <v>0</v>
      </c>
      <c r="AX195" s="77"/>
      <c r="AY195" s="77">
        <f t="shared" si="10"/>
        <v>0</v>
      </c>
      <c r="AZ195" s="77">
        <f t="shared" si="11"/>
        <v>0</v>
      </c>
      <c r="BA195" s="78"/>
      <c r="BB195" s="77">
        <f t="shared" si="12"/>
        <v>0</v>
      </c>
      <c r="BC195" s="9"/>
      <c r="BD195" s="91">
        <f>IF($BJ195&gt;$BD$6,-$BJ195,IF($AY195&gt;($AY$4-1),VLOOKUP($BJ195,'TQ Event Details'!$I$4:$K$34,3,TRUE),0))</f>
        <v>0</v>
      </c>
      <c r="BE195" s="9"/>
      <c r="BF195" s="80">
        <f t="shared" si="13"/>
        <v>0.016110000000000003</v>
      </c>
      <c r="BH195" s="9"/>
      <c r="BI195" s="10">
        <f t="shared" si="7"/>
        <v>0</v>
      </c>
      <c r="BJ195" s="10">
        <f t="shared" si="8"/>
        <v>0</v>
      </c>
      <c r="BK195" s="11">
        <f t="shared" si="9"/>
        <v>0.018000000000000002</v>
      </c>
    </row>
    <row r="196" spans="1:63" s="10" customFormat="1" ht="18">
      <c r="A196" s="74" t="s">
        <v>28</v>
      </c>
      <c r="B196" s="75">
        <v>190</v>
      </c>
      <c r="C196" s="114"/>
      <c r="D196" s="113"/>
      <c r="E196" s="115"/>
      <c r="F196" s="103" t="str">
        <f>IF(ISBLANK(D196)," ",VLOOKUP(D196,member_list!$A:$D,4,FALSE))</f>
        <v> </v>
      </c>
      <c r="G196" s="103" t="str">
        <f>IF(ISBLANK(E196)," ",VLOOKUP(E196,member_list!$A:$D,4,FALSE))</f>
        <v> </v>
      </c>
      <c r="H196" s="76">
        <v>0</v>
      </c>
      <c r="I196" s="76">
        <v>0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6">
        <v>0</v>
      </c>
      <c r="S196" s="76">
        <v>0</v>
      </c>
      <c r="T196" s="76">
        <v>0</v>
      </c>
      <c r="U196" s="76">
        <v>0</v>
      </c>
      <c r="V196" s="76">
        <v>0</v>
      </c>
      <c r="W196" s="76">
        <v>0</v>
      </c>
      <c r="X196" s="76">
        <v>0</v>
      </c>
      <c r="Y196" s="76">
        <v>0</v>
      </c>
      <c r="Z196" s="76">
        <v>0</v>
      </c>
      <c r="AA196" s="76">
        <v>0</v>
      </c>
      <c r="AB196" s="76">
        <v>0</v>
      </c>
      <c r="AC196" s="76">
        <v>0</v>
      </c>
      <c r="AD196" s="76">
        <v>0</v>
      </c>
      <c r="AE196" s="76">
        <v>0</v>
      </c>
      <c r="AF196" s="76">
        <v>0</v>
      </c>
      <c r="AG196" s="76">
        <v>0</v>
      </c>
      <c r="AH196" s="76">
        <v>0</v>
      </c>
      <c r="AI196" s="76">
        <v>0</v>
      </c>
      <c r="AJ196" s="76">
        <v>0</v>
      </c>
      <c r="AK196" s="76">
        <v>0</v>
      </c>
      <c r="AL196" s="76">
        <v>0</v>
      </c>
      <c r="AM196" s="76">
        <v>0</v>
      </c>
      <c r="AN196" s="76">
        <v>0</v>
      </c>
      <c r="AO196" s="76">
        <v>0</v>
      </c>
      <c r="AP196" s="76">
        <v>0</v>
      </c>
      <c r="AQ196" s="76">
        <v>0</v>
      </c>
      <c r="AR196" s="9"/>
      <c r="AS196" s="76">
        <v>0</v>
      </c>
      <c r="AT196" s="76">
        <v>0</v>
      </c>
      <c r="AU196" s="77"/>
      <c r="AV196" s="76">
        <v>0</v>
      </c>
      <c r="AW196" s="76">
        <v>0</v>
      </c>
      <c r="AY196" s="77">
        <f t="shared" si="10"/>
        <v>0</v>
      </c>
      <c r="AZ196" s="77">
        <f t="shared" si="11"/>
        <v>0</v>
      </c>
      <c r="BA196" s="78"/>
      <c r="BB196" s="77">
        <f t="shared" si="12"/>
        <v>0</v>
      </c>
      <c r="BC196" s="9"/>
      <c r="BD196" s="91">
        <f>IF($BJ196&gt;$BD$6,-$BJ196,IF($AY196&gt;($AY$4-1),VLOOKUP($BJ196,'TQ Event Details'!$I$4:$K$34,3,TRUE),0))</f>
        <v>0</v>
      </c>
      <c r="BE196" s="9"/>
      <c r="BF196" s="80">
        <f t="shared" si="13"/>
        <v>0.016100000000000003</v>
      </c>
      <c r="BH196" s="9"/>
      <c r="BI196" s="10">
        <f t="shared" si="7"/>
        <v>0</v>
      </c>
      <c r="BJ196" s="10">
        <f t="shared" si="8"/>
        <v>0</v>
      </c>
      <c r="BK196" s="11">
        <f t="shared" si="9"/>
        <v>0.018000000000000002</v>
      </c>
    </row>
    <row r="197" spans="1:63" s="10" customFormat="1" ht="18">
      <c r="A197" s="74" t="s">
        <v>29</v>
      </c>
      <c r="B197" s="75">
        <v>191</v>
      </c>
      <c r="C197" s="114"/>
      <c r="D197" s="113"/>
      <c r="E197" s="115"/>
      <c r="F197" s="103" t="str">
        <f>IF(ISBLANK(D197)," ",VLOOKUP(D197,member_list!$A:$D,4,FALSE))</f>
        <v> </v>
      </c>
      <c r="G197" s="103" t="str">
        <f>IF(ISBLANK(E197)," ",VLOOKUP(E197,member_list!$A:$D,4,FALSE))</f>
        <v> </v>
      </c>
      <c r="H197" s="76">
        <v>0</v>
      </c>
      <c r="I197" s="76">
        <v>0</v>
      </c>
      <c r="J197" s="76">
        <v>0</v>
      </c>
      <c r="K197" s="76">
        <v>0</v>
      </c>
      <c r="L197" s="76">
        <v>0</v>
      </c>
      <c r="M197" s="76">
        <v>0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 s="76">
        <v>0</v>
      </c>
      <c r="T197" s="76">
        <v>0</v>
      </c>
      <c r="U197" s="76">
        <v>0</v>
      </c>
      <c r="V197" s="76">
        <v>0</v>
      </c>
      <c r="W197" s="76">
        <v>0</v>
      </c>
      <c r="X197" s="76">
        <v>0</v>
      </c>
      <c r="Y197" s="76">
        <v>0</v>
      </c>
      <c r="Z197" s="76">
        <v>0</v>
      </c>
      <c r="AA197" s="76">
        <v>0</v>
      </c>
      <c r="AB197" s="76">
        <v>0</v>
      </c>
      <c r="AC197" s="76">
        <v>0</v>
      </c>
      <c r="AD197" s="76">
        <v>0</v>
      </c>
      <c r="AE197" s="76">
        <v>0</v>
      </c>
      <c r="AF197" s="76">
        <v>0</v>
      </c>
      <c r="AG197" s="76">
        <v>0</v>
      </c>
      <c r="AH197" s="76">
        <v>0</v>
      </c>
      <c r="AI197" s="76">
        <v>0</v>
      </c>
      <c r="AJ197" s="76">
        <v>0</v>
      </c>
      <c r="AK197" s="76">
        <v>0</v>
      </c>
      <c r="AL197" s="76">
        <v>0</v>
      </c>
      <c r="AM197" s="76">
        <v>0</v>
      </c>
      <c r="AN197" s="76">
        <v>0</v>
      </c>
      <c r="AO197" s="76">
        <v>0</v>
      </c>
      <c r="AP197" s="76">
        <v>0</v>
      </c>
      <c r="AQ197" s="76">
        <v>0</v>
      </c>
      <c r="AR197" s="9"/>
      <c r="AS197" s="76">
        <v>0</v>
      </c>
      <c r="AT197" s="76">
        <v>0</v>
      </c>
      <c r="AU197" s="77"/>
      <c r="AV197" s="76">
        <v>0</v>
      </c>
      <c r="AW197" s="76">
        <v>0</v>
      </c>
      <c r="AX197" s="77"/>
      <c r="AY197" s="77">
        <f t="shared" si="10"/>
        <v>0</v>
      </c>
      <c r="AZ197" s="77">
        <f t="shared" si="11"/>
        <v>0</v>
      </c>
      <c r="BA197" s="78"/>
      <c r="BB197" s="77">
        <f t="shared" si="12"/>
        <v>0</v>
      </c>
      <c r="BC197" s="9"/>
      <c r="BD197" s="91">
        <f>IF($BJ197&gt;$BD$6,-$BJ197,IF($AY197&gt;($AY$4-1),VLOOKUP($BJ197,'TQ Event Details'!$I$4:$K$34,3,TRUE),0))</f>
        <v>0</v>
      </c>
      <c r="BE197" s="9"/>
      <c r="BF197" s="80">
        <f t="shared" si="13"/>
        <v>0.016090000000000004</v>
      </c>
      <c r="BH197" s="9"/>
      <c r="BI197" s="10">
        <f t="shared" si="7"/>
        <v>0</v>
      </c>
      <c r="BJ197" s="10">
        <f t="shared" si="8"/>
        <v>0</v>
      </c>
      <c r="BK197" s="11">
        <f t="shared" si="9"/>
        <v>0.018000000000000002</v>
      </c>
    </row>
    <row r="198" spans="1:63" s="10" customFormat="1" ht="18">
      <c r="A198" s="74" t="s">
        <v>28</v>
      </c>
      <c r="B198" s="75">
        <v>192</v>
      </c>
      <c r="C198" s="114"/>
      <c r="D198" s="113"/>
      <c r="E198" s="115"/>
      <c r="F198" s="103" t="str">
        <f>IF(ISBLANK(D198)," ",VLOOKUP(D198,member_list!$A:$D,4,FALSE))</f>
        <v> </v>
      </c>
      <c r="G198" s="103" t="str">
        <f>IF(ISBLANK(E198)," ",VLOOKUP(E198,member_list!$A:$D,4,FALSE))</f>
        <v> </v>
      </c>
      <c r="H198" s="76">
        <v>0</v>
      </c>
      <c r="I198" s="76">
        <v>0</v>
      </c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  <c r="W198" s="76">
        <v>0</v>
      </c>
      <c r="X198" s="76">
        <v>0</v>
      </c>
      <c r="Y198" s="76">
        <v>0</v>
      </c>
      <c r="Z198" s="76">
        <v>0</v>
      </c>
      <c r="AA198" s="76">
        <v>0</v>
      </c>
      <c r="AB198" s="76">
        <v>0</v>
      </c>
      <c r="AC198" s="76">
        <v>0</v>
      </c>
      <c r="AD198" s="76">
        <v>0</v>
      </c>
      <c r="AE198" s="76">
        <v>0</v>
      </c>
      <c r="AF198" s="76">
        <v>0</v>
      </c>
      <c r="AG198" s="76">
        <v>0</v>
      </c>
      <c r="AH198" s="76">
        <v>0</v>
      </c>
      <c r="AI198" s="76">
        <v>0</v>
      </c>
      <c r="AJ198" s="76">
        <v>0</v>
      </c>
      <c r="AK198" s="76">
        <v>0</v>
      </c>
      <c r="AL198" s="76">
        <v>0</v>
      </c>
      <c r="AM198" s="76">
        <v>0</v>
      </c>
      <c r="AN198" s="76">
        <v>0</v>
      </c>
      <c r="AO198" s="76">
        <v>0</v>
      </c>
      <c r="AP198" s="76">
        <v>0</v>
      </c>
      <c r="AQ198" s="76">
        <v>0</v>
      </c>
      <c r="AR198" s="9"/>
      <c r="AS198" s="76">
        <v>0</v>
      </c>
      <c r="AT198" s="76">
        <v>0</v>
      </c>
      <c r="AU198" s="77"/>
      <c r="AV198" s="76">
        <v>0</v>
      </c>
      <c r="AW198" s="76">
        <v>0</v>
      </c>
      <c r="AY198" s="77">
        <f t="shared" si="10"/>
        <v>0</v>
      </c>
      <c r="AZ198" s="77">
        <f t="shared" si="11"/>
        <v>0</v>
      </c>
      <c r="BA198" s="78"/>
      <c r="BB198" s="77">
        <f t="shared" si="12"/>
        <v>0</v>
      </c>
      <c r="BC198" s="9"/>
      <c r="BD198" s="91">
        <f>IF($BJ198&gt;$BD$6,-$BJ198,IF($AY198&gt;($AY$4-1),VLOOKUP($BJ198,'TQ Event Details'!$I$4:$K$34,3,TRUE),0))</f>
        <v>0</v>
      </c>
      <c r="BE198" s="9"/>
      <c r="BF198" s="80">
        <f t="shared" si="13"/>
        <v>0.01608</v>
      </c>
      <c r="BH198" s="9"/>
      <c r="BI198" s="10">
        <f t="shared" si="7"/>
        <v>0</v>
      </c>
      <c r="BJ198" s="10">
        <f t="shared" si="8"/>
        <v>0</v>
      </c>
      <c r="BK198" s="11">
        <f t="shared" si="9"/>
        <v>0.018000000000000002</v>
      </c>
    </row>
    <row r="199" spans="1:63" s="10" customFormat="1" ht="18">
      <c r="A199" s="74" t="s">
        <v>29</v>
      </c>
      <c r="B199" s="75">
        <v>193</v>
      </c>
      <c r="C199" s="114"/>
      <c r="D199" s="113"/>
      <c r="E199" s="115"/>
      <c r="F199" s="103" t="str">
        <f>IF(ISBLANK(D199)," ",VLOOKUP(D199,member_list!$A:$D,4,FALSE))</f>
        <v> </v>
      </c>
      <c r="G199" s="103" t="str">
        <f>IF(ISBLANK(E199)," ",VLOOKUP(E199,member_list!$A:$D,4,FALSE))</f>
        <v> </v>
      </c>
      <c r="H199" s="76">
        <v>0</v>
      </c>
      <c r="I199" s="76">
        <v>0</v>
      </c>
      <c r="J199" s="76">
        <v>0</v>
      </c>
      <c r="K199" s="76">
        <v>0</v>
      </c>
      <c r="L199" s="76">
        <v>0</v>
      </c>
      <c r="M199" s="76">
        <v>0</v>
      </c>
      <c r="N199" s="76">
        <v>0</v>
      </c>
      <c r="O199" s="76">
        <v>0</v>
      </c>
      <c r="P199" s="76">
        <v>0</v>
      </c>
      <c r="Q199" s="76">
        <v>0</v>
      </c>
      <c r="R199" s="76">
        <v>0</v>
      </c>
      <c r="S199" s="76">
        <v>0</v>
      </c>
      <c r="T199" s="76">
        <v>0</v>
      </c>
      <c r="U199" s="76">
        <v>0</v>
      </c>
      <c r="V199" s="76">
        <v>0</v>
      </c>
      <c r="W199" s="76">
        <v>0</v>
      </c>
      <c r="X199" s="76">
        <v>0</v>
      </c>
      <c r="Y199" s="76">
        <v>0</v>
      </c>
      <c r="Z199" s="76">
        <v>0</v>
      </c>
      <c r="AA199" s="76">
        <v>0</v>
      </c>
      <c r="AB199" s="76">
        <v>0</v>
      </c>
      <c r="AC199" s="76">
        <v>0</v>
      </c>
      <c r="AD199" s="76">
        <v>0</v>
      </c>
      <c r="AE199" s="76">
        <v>0</v>
      </c>
      <c r="AF199" s="76">
        <v>0</v>
      </c>
      <c r="AG199" s="76">
        <v>0</v>
      </c>
      <c r="AH199" s="76">
        <v>0</v>
      </c>
      <c r="AI199" s="76">
        <v>0</v>
      </c>
      <c r="AJ199" s="76">
        <v>0</v>
      </c>
      <c r="AK199" s="76">
        <v>0</v>
      </c>
      <c r="AL199" s="76">
        <v>0</v>
      </c>
      <c r="AM199" s="76">
        <v>0</v>
      </c>
      <c r="AN199" s="76">
        <v>0</v>
      </c>
      <c r="AO199" s="76">
        <v>0</v>
      </c>
      <c r="AP199" s="76">
        <v>0</v>
      </c>
      <c r="AQ199" s="76">
        <v>0</v>
      </c>
      <c r="AR199" s="9"/>
      <c r="AS199" s="76">
        <v>0</v>
      </c>
      <c r="AT199" s="76">
        <v>0</v>
      </c>
      <c r="AU199" s="77"/>
      <c r="AV199" s="76">
        <v>0</v>
      </c>
      <c r="AW199" s="76">
        <v>0</v>
      </c>
      <c r="AX199" s="77"/>
      <c r="AY199" s="77">
        <f t="shared" si="10"/>
        <v>0</v>
      </c>
      <c r="AZ199" s="77">
        <f t="shared" si="11"/>
        <v>0</v>
      </c>
      <c r="BA199" s="78"/>
      <c r="BB199" s="77">
        <f t="shared" si="12"/>
        <v>0</v>
      </c>
      <c r="BC199" s="9"/>
      <c r="BD199" s="91">
        <f>IF($BJ199&gt;$BD$6,-$BJ199,IF($AY199&gt;($AY$4-1),VLOOKUP($BJ199,'TQ Event Details'!$I$4:$K$34,3,TRUE),0))</f>
        <v>0</v>
      </c>
      <c r="BE199" s="9"/>
      <c r="BF199" s="80">
        <f t="shared" si="13"/>
        <v>0.01607</v>
      </c>
      <c r="BH199" s="9"/>
      <c r="BI199" s="10">
        <f aca="true" t="shared" si="14" ref="BI199:BI262">(AS199-AV199)*60+AT199-AW199</f>
        <v>0</v>
      </c>
      <c r="BJ199" s="10">
        <f aca="true" t="shared" si="15" ref="BJ199:BJ262">IF(BI199&gt;BI$4,BI199-BI$4,0)</f>
        <v>0</v>
      </c>
      <c r="BK199" s="11">
        <f aca="true" t="shared" si="16" ref="BK199:BK262">IF(BJ199=0,(BI$4-BI199)*BK$4,-BJ199*BK$4)</f>
        <v>0.018000000000000002</v>
      </c>
    </row>
    <row r="200" spans="1:63" s="10" customFormat="1" ht="18">
      <c r="A200" s="74" t="s">
        <v>28</v>
      </c>
      <c r="B200" s="75">
        <v>194</v>
      </c>
      <c r="C200" s="114"/>
      <c r="D200" s="113"/>
      <c r="E200" s="115"/>
      <c r="F200" s="103" t="str">
        <f>IF(ISBLANK(D200)," ",VLOOKUP(D200,member_list!$A:$D,4,FALSE))</f>
        <v> </v>
      </c>
      <c r="G200" s="103" t="str">
        <f>IF(ISBLANK(E200)," ",VLOOKUP(E200,member_list!$A:$D,4,FALSE))</f>
        <v> </v>
      </c>
      <c r="H200" s="76">
        <v>0</v>
      </c>
      <c r="I200" s="76">
        <v>0</v>
      </c>
      <c r="J200" s="76">
        <v>0</v>
      </c>
      <c r="K200" s="76">
        <v>0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 s="76">
        <v>0</v>
      </c>
      <c r="T200" s="76">
        <v>0</v>
      </c>
      <c r="U200" s="76">
        <v>0</v>
      </c>
      <c r="V200" s="76">
        <v>0</v>
      </c>
      <c r="W200" s="76">
        <v>0</v>
      </c>
      <c r="X200" s="76">
        <v>0</v>
      </c>
      <c r="Y200" s="76">
        <v>0</v>
      </c>
      <c r="Z200" s="76">
        <v>0</v>
      </c>
      <c r="AA200" s="76">
        <v>0</v>
      </c>
      <c r="AB200" s="76">
        <v>0</v>
      </c>
      <c r="AC200" s="76">
        <v>0</v>
      </c>
      <c r="AD200" s="76">
        <v>0</v>
      </c>
      <c r="AE200" s="76">
        <v>0</v>
      </c>
      <c r="AF200" s="76">
        <v>0</v>
      </c>
      <c r="AG200" s="76">
        <v>0</v>
      </c>
      <c r="AH200" s="76">
        <v>0</v>
      </c>
      <c r="AI200" s="76">
        <v>0</v>
      </c>
      <c r="AJ200" s="76">
        <v>0</v>
      </c>
      <c r="AK200" s="76">
        <v>0</v>
      </c>
      <c r="AL200" s="76">
        <v>0</v>
      </c>
      <c r="AM200" s="76">
        <v>0</v>
      </c>
      <c r="AN200" s="76">
        <v>0</v>
      </c>
      <c r="AO200" s="76">
        <v>0</v>
      </c>
      <c r="AP200" s="76">
        <v>0</v>
      </c>
      <c r="AQ200" s="76">
        <v>0</v>
      </c>
      <c r="AR200" s="9"/>
      <c r="AS200" s="76">
        <v>0</v>
      </c>
      <c r="AT200" s="76">
        <v>0</v>
      </c>
      <c r="AU200" s="77"/>
      <c r="AV200" s="76">
        <v>0</v>
      </c>
      <c r="AW200" s="76">
        <v>0</v>
      </c>
      <c r="AY200" s="77">
        <f t="shared" si="10"/>
        <v>0</v>
      </c>
      <c r="AZ200" s="77">
        <f t="shared" si="11"/>
        <v>0</v>
      </c>
      <c r="BA200" s="78"/>
      <c r="BB200" s="77">
        <f t="shared" si="12"/>
        <v>0</v>
      </c>
      <c r="BC200" s="9"/>
      <c r="BD200" s="91">
        <f>IF($BJ200&gt;$BD$6,-$BJ200,IF($AY200&gt;($AY$4-1),VLOOKUP($BJ200,'TQ Event Details'!$I$4:$K$34,3,TRUE),0))</f>
        <v>0</v>
      </c>
      <c r="BE200" s="9"/>
      <c r="BF200" s="80">
        <f t="shared" si="13"/>
        <v>0.01606</v>
      </c>
      <c r="BH200" s="9"/>
      <c r="BI200" s="10">
        <f t="shared" si="14"/>
        <v>0</v>
      </c>
      <c r="BJ200" s="10">
        <f t="shared" si="15"/>
        <v>0</v>
      </c>
      <c r="BK200" s="11">
        <f t="shared" si="16"/>
        <v>0.018000000000000002</v>
      </c>
    </row>
    <row r="201" spans="1:63" s="10" customFormat="1" ht="18">
      <c r="A201" s="74" t="s">
        <v>29</v>
      </c>
      <c r="B201" s="75">
        <v>195</v>
      </c>
      <c r="C201" s="114"/>
      <c r="D201" s="113"/>
      <c r="E201" s="115"/>
      <c r="F201" s="103" t="str">
        <f>IF(ISBLANK(D201)," ",VLOOKUP(D201,member_list!$A:$D,4,FALSE))</f>
        <v> </v>
      </c>
      <c r="G201" s="103" t="str">
        <f>IF(ISBLANK(E201)," ",VLOOKUP(E201,member_list!$A:$D,4,FALSE))</f>
        <v> </v>
      </c>
      <c r="H201" s="76">
        <v>0</v>
      </c>
      <c r="I201" s="76">
        <v>0</v>
      </c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0</v>
      </c>
      <c r="AA201" s="76">
        <v>0</v>
      </c>
      <c r="AB201" s="76">
        <v>0</v>
      </c>
      <c r="AC201" s="76">
        <v>0</v>
      </c>
      <c r="AD201" s="76">
        <v>0</v>
      </c>
      <c r="AE201" s="76">
        <v>0</v>
      </c>
      <c r="AF201" s="76">
        <v>0</v>
      </c>
      <c r="AG201" s="76">
        <v>0</v>
      </c>
      <c r="AH201" s="76">
        <v>0</v>
      </c>
      <c r="AI201" s="76">
        <v>0</v>
      </c>
      <c r="AJ201" s="76">
        <v>0</v>
      </c>
      <c r="AK201" s="76">
        <v>0</v>
      </c>
      <c r="AL201" s="76">
        <v>0</v>
      </c>
      <c r="AM201" s="76">
        <v>0</v>
      </c>
      <c r="AN201" s="76">
        <v>0</v>
      </c>
      <c r="AO201" s="76">
        <v>0</v>
      </c>
      <c r="AP201" s="76">
        <v>0</v>
      </c>
      <c r="AQ201" s="76">
        <v>0</v>
      </c>
      <c r="AR201" s="9"/>
      <c r="AS201" s="76">
        <v>0</v>
      </c>
      <c r="AT201" s="76">
        <v>0</v>
      </c>
      <c r="AU201" s="77"/>
      <c r="AV201" s="76">
        <v>0</v>
      </c>
      <c r="AW201" s="76">
        <v>0</v>
      </c>
      <c r="AX201" s="77"/>
      <c r="AY201" s="77">
        <f t="shared" si="10"/>
        <v>0</v>
      </c>
      <c r="AZ201" s="77">
        <f t="shared" si="11"/>
        <v>0</v>
      </c>
      <c r="BA201" s="78"/>
      <c r="BB201" s="77">
        <f t="shared" si="12"/>
        <v>0</v>
      </c>
      <c r="BC201" s="9"/>
      <c r="BD201" s="91">
        <f>IF($BJ201&gt;$BD$6,-$BJ201,IF($AY201&gt;($AY$4-1),VLOOKUP($BJ201,'TQ Event Details'!$I$4:$K$34,3,TRUE),0))</f>
        <v>0</v>
      </c>
      <c r="BE201" s="9"/>
      <c r="BF201" s="80">
        <f t="shared" si="13"/>
        <v>0.016050000000000002</v>
      </c>
      <c r="BH201" s="9"/>
      <c r="BI201" s="10">
        <f t="shared" si="14"/>
        <v>0</v>
      </c>
      <c r="BJ201" s="10">
        <f t="shared" si="15"/>
        <v>0</v>
      </c>
      <c r="BK201" s="11">
        <f t="shared" si="16"/>
        <v>0.018000000000000002</v>
      </c>
    </row>
    <row r="202" spans="1:63" s="10" customFormat="1" ht="18">
      <c r="A202" s="74" t="s">
        <v>28</v>
      </c>
      <c r="B202" s="75">
        <v>196</v>
      </c>
      <c r="C202" s="114"/>
      <c r="D202" s="113"/>
      <c r="E202" s="115"/>
      <c r="F202" s="103" t="str">
        <f>IF(ISBLANK(D202)," ",VLOOKUP(D202,member_list!$A:$D,4,FALSE))</f>
        <v> </v>
      </c>
      <c r="G202" s="103" t="str">
        <f>IF(ISBLANK(E202)," ",VLOOKUP(E202,member_list!$A:$D,4,FALSE))</f>
        <v> </v>
      </c>
      <c r="H202" s="76">
        <v>0</v>
      </c>
      <c r="I202" s="76">
        <v>0</v>
      </c>
      <c r="J202" s="76">
        <v>0</v>
      </c>
      <c r="K202" s="76">
        <v>0</v>
      </c>
      <c r="L202" s="76">
        <v>0</v>
      </c>
      <c r="M202" s="76">
        <v>0</v>
      </c>
      <c r="N202" s="76">
        <v>0</v>
      </c>
      <c r="O202" s="76">
        <v>0</v>
      </c>
      <c r="P202" s="76">
        <v>0</v>
      </c>
      <c r="Q202" s="76">
        <v>0</v>
      </c>
      <c r="R202" s="76">
        <v>0</v>
      </c>
      <c r="S202" s="76">
        <v>0</v>
      </c>
      <c r="T202" s="76">
        <v>0</v>
      </c>
      <c r="U202" s="76">
        <v>0</v>
      </c>
      <c r="V202" s="76">
        <v>0</v>
      </c>
      <c r="W202" s="76">
        <v>0</v>
      </c>
      <c r="X202" s="76">
        <v>0</v>
      </c>
      <c r="Y202" s="76">
        <v>0</v>
      </c>
      <c r="Z202" s="76">
        <v>0</v>
      </c>
      <c r="AA202" s="76">
        <v>0</v>
      </c>
      <c r="AB202" s="76">
        <v>0</v>
      </c>
      <c r="AC202" s="76">
        <v>0</v>
      </c>
      <c r="AD202" s="76">
        <v>0</v>
      </c>
      <c r="AE202" s="76">
        <v>0</v>
      </c>
      <c r="AF202" s="76">
        <v>0</v>
      </c>
      <c r="AG202" s="76">
        <v>0</v>
      </c>
      <c r="AH202" s="76">
        <v>0</v>
      </c>
      <c r="AI202" s="76">
        <v>0</v>
      </c>
      <c r="AJ202" s="76">
        <v>0</v>
      </c>
      <c r="AK202" s="76">
        <v>0</v>
      </c>
      <c r="AL202" s="76">
        <v>0</v>
      </c>
      <c r="AM202" s="76">
        <v>0</v>
      </c>
      <c r="AN202" s="76">
        <v>0</v>
      </c>
      <c r="AO202" s="76">
        <v>0</v>
      </c>
      <c r="AP202" s="76">
        <v>0</v>
      </c>
      <c r="AQ202" s="76">
        <v>0</v>
      </c>
      <c r="AR202" s="9"/>
      <c r="AS202" s="76">
        <v>0</v>
      </c>
      <c r="AT202" s="76">
        <v>0</v>
      </c>
      <c r="AU202" s="77"/>
      <c r="AV202" s="76">
        <v>0</v>
      </c>
      <c r="AW202" s="76">
        <v>0</v>
      </c>
      <c r="AY202" s="77">
        <f t="shared" si="10"/>
        <v>0</v>
      </c>
      <c r="AZ202" s="77">
        <f t="shared" si="11"/>
        <v>0</v>
      </c>
      <c r="BA202" s="78"/>
      <c r="BB202" s="77">
        <f t="shared" si="12"/>
        <v>0</v>
      </c>
      <c r="BC202" s="9"/>
      <c r="BD202" s="91">
        <f>IF($BJ202&gt;$BD$6,-$BJ202,IF($AY202&gt;($AY$4-1),VLOOKUP($BJ202,'TQ Event Details'!$I$4:$K$34,3,TRUE),0))</f>
        <v>0</v>
      </c>
      <c r="BE202" s="9"/>
      <c r="BF202" s="80">
        <f t="shared" si="13"/>
        <v>0.016040000000000002</v>
      </c>
      <c r="BH202" s="9"/>
      <c r="BI202" s="10">
        <f t="shared" si="14"/>
        <v>0</v>
      </c>
      <c r="BJ202" s="10">
        <f t="shared" si="15"/>
        <v>0</v>
      </c>
      <c r="BK202" s="11">
        <f t="shared" si="16"/>
        <v>0.018000000000000002</v>
      </c>
    </row>
    <row r="203" spans="1:63" s="10" customFormat="1" ht="18">
      <c r="A203" s="74" t="s">
        <v>29</v>
      </c>
      <c r="B203" s="75">
        <v>197</v>
      </c>
      <c r="C203" s="114"/>
      <c r="D203" s="113"/>
      <c r="E203" s="115"/>
      <c r="F203" s="103" t="str">
        <f>IF(ISBLANK(D203)," ",VLOOKUP(D203,member_list!$A:$D,4,FALSE))</f>
        <v> </v>
      </c>
      <c r="G203" s="103" t="str">
        <f>IF(ISBLANK(E203)," ",VLOOKUP(E203,member_list!$A:$D,4,FALSE))</f>
        <v> </v>
      </c>
      <c r="H203" s="76">
        <v>0</v>
      </c>
      <c r="I203" s="76">
        <v>0</v>
      </c>
      <c r="J203" s="76">
        <v>0</v>
      </c>
      <c r="K203" s="76">
        <v>0</v>
      </c>
      <c r="L203" s="76">
        <v>0</v>
      </c>
      <c r="M203" s="76">
        <v>0</v>
      </c>
      <c r="N203" s="76">
        <v>0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  <c r="T203" s="76">
        <v>0</v>
      </c>
      <c r="U203" s="76">
        <v>0</v>
      </c>
      <c r="V203" s="76">
        <v>0</v>
      </c>
      <c r="W203" s="76">
        <v>0</v>
      </c>
      <c r="X203" s="76">
        <v>0</v>
      </c>
      <c r="Y203" s="76">
        <v>0</v>
      </c>
      <c r="Z203" s="76">
        <v>0</v>
      </c>
      <c r="AA203" s="76">
        <v>0</v>
      </c>
      <c r="AB203" s="76">
        <v>0</v>
      </c>
      <c r="AC203" s="76">
        <v>0</v>
      </c>
      <c r="AD203" s="76">
        <v>0</v>
      </c>
      <c r="AE203" s="76">
        <v>0</v>
      </c>
      <c r="AF203" s="76">
        <v>0</v>
      </c>
      <c r="AG203" s="76">
        <v>0</v>
      </c>
      <c r="AH203" s="76">
        <v>0</v>
      </c>
      <c r="AI203" s="76">
        <v>0</v>
      </c>
      <c r="AJ203" s="76">
        <v>0</v>
      </c>
      <c r="AK203" s="76">
        <v>0</v>
      </c>
      <c r="AL203" s="76">
        <v>0</v>
      </c>
      <c r="AM203" s="76">
        <v>0</v>
      </c>
      <c r="AN203" s="76">
        <v>0</v>
      </c>
      <c r="AO203" s="76">
        <v>0</v>
      </c>
      <c r="AP203" s="76">
        <v>0</v>
      </c>
      <c r="AQ203" s="76">
        <v>0</v>
      </c>
      <c r="AR203" s="9"/>
      <c r="AS203" s="76">
        <v>0</v>
      </c>
      <c r="AT203" s="76">
        <v>0</v>
      </c>
      <c r="AU203" s="77"/>
      <c r="AV203" s="76">
        <v>0</v>
      </c>
      <c r="AW203" s="76">
        <v>0</v>
      </c>
      <c r="AX203" s="77"/>
      <c r="AY203" s="77">
        <f t="shared" si="10"/>
        <v>0</v>
      </c>
      <c r="AZ203" s="77">
        <f t="shared" si="11"/>
        <v>0</v>
      </c>
      <c r="BA203" s="78"/>
      <c r="BB203" s="77">
        <f t="shared" si="12"/>
        <v>0</v>
      </c>
      <c r="BC203" s="9"/>
      <c r="BD203" s="91">
        <f>IF($BJ203&gt;$BD$6,-$BJ203,IF($AY203&gt;($AY$4-1),VLOOKUP($BJ203,'TQ Event Details'!$I$4:$K$34,3,TRUE),0))</f>
        <v>0</v>
      </c>
      <c r="BE203" s="9"/>
      <c r="BF203" s="80">
        <f t="shared" si="13"/>
        <v>0.016030000000000003</v>
      </c>
      <c r="BH203" s="9"/>
      <c r="BI203" s="10">
        <f t="shared" si="14"/>
        <v>0</v>
      </c>
      <c r="BJ203" s="10">
        <f t="shared" si="15"/>
        <v>0</v>
      </c>
      <c r="BK203" s="11">
        <f t="shared" si="16"/>
        <v>0.018000000000000002</v>
      </c>
    </row>
    <row r="204" spans="1:63" s="10" customFormat="1" ht="18">
      <c r="A204" s="74" t="s">
        <v>28</v>
      </c>
      <c r="B204" s="75">
        <v>198</v>
      </c>
      <c r="C204" s="114"/>
      <c r="D204" s="113"/>
      <c r="E204" s="115"/>
      <c r="F204" s="103" t="str">
        <f>IF(ISBLANK(D204)," ",VLOOKUP(D204,member_list!$A:$D,4,FALSE))</f>
        <v> </v>
      </c>
      <c r="G204" s="103" t="str">
        <f>IF(ISBLANK(E204)," ",VLOOKUP(E204,member_list!$A:$D,4,FALSE))</f>
        <v> </v>
      </c>
      <c r="H204" s="76">
        <v>0</v>
      </c>
      <c r="I204" s="76">
        <v>0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6">
        <v>0</v>
      </c>
      <c r="X204" s="76">
        <v>0</v>
      </c>
      <c r="Y204" s="76">
        <v>0</v>
      </c>
      <c r="Z204" s="76">
        <v>0</v>
      </c>
      <c r="AA204" s="76">
        <v>0</v>
      </c>
      <c r="AB204" s="76">
        <v>0</v>
      </c>
      <c r="AC204" s="76">
        <v>0</v>
      </c>
      <c r="AD204" s="76">
        <v>0</v>
      </c>
      <c r="AE204" s="76">
        <v>0</v>
      </c>
      <c r="AF204" s="76">
        <v>0</v>
      </c>
      <c r="AG204" s="76">
        <v>0</v>
      </c>
      <c r="AH204" s="76">
        <v>0</v>
      </c>
      <c r="AI204" s="76">
        <v>0</v>
      </c>
      <c r="AJ204" s="76">
        <v>0</v>
      </c>
      <c r="AK204" s="76">
        <v>0</v>
      </c>
      <c r="AL204" s="76">
        <v>0</v>
      </c>
      <c r="AM204" s="76">
        <v>0</v>
      </c>
      <c r="AN204" s="76">
        <v>0</v>
      </c>
      <c r="AO204" s="76">
        <v>0</v>
      </c>
      <c r="AP204" s="76">
        <v>0</v>
      </c>
      <c r="AQ204" s="76">
        <v>0</v>
      </c>
      <c r="AR204" s="9"/>
      <c r="AS204" s="76">
        <v>0</v>
      </c>
      <c r="AT204" s="76">
        <v>0</v>
      </c>
      <c r="AU204" s="77"/>
      <c r="AV204" s="76">
        <v>0</v>
      </c>
      <c r="AW204" s="76">
        <v>0</v>
      </c>
      <c r="AY204" s="77">
        <f t="shared" si="10"/>
        <v>0</v>
      </c>
      <c r="AZ204" s="77">
        <f t="shared" si="11"/>
        <v>0</v>
      </c>
      <c r="BA204" s="78"/>
      <c r="BB204" s="77">
        <f t="shared" si="12"/>
        <v>0</v>
      </c>
      <c r="BC204" s="9"/>
      <c r="BD204" s="91">
        <f>IF($BJ204&gt;$BD$6,-$BJ204,IF($AY204&gt;($AY$4-1),VLOOKUP($BJ204,'TQ Event Details'!$I$4:$K$34,3,TRUE),0))</f>
        <v>0</v>
      </c>
      <c r="BE204" s="9"/>
      <c r="BF204" s="80">
        <f t="shared" si="13"/>
        <v>0.016020000000000003</v>
      </c>
      <c r="BH204" s="9"/>
      <c r="BI204" s="10">
        <f t="shared" si="14"/>
        <v>0</v>
      </c>
      <c r="BJ204" s="10">
        <f t="shared" si="15"/>
        <v>0</v>
      </c>
      <c r="BK204" s="11">
        <f t="shared" si="16"/>
        <v>0.018000000000000002</v>
      </c>
    </row>
    <row r="205" spans="1:63" s="10" customFormat="1" ht="18">
      <c r="A205" s="74" t="s">
        <v>29</v>
      </c>
      <c r="B205" s="75">
        <v>199</v>
      </c>
      <c r="C205" s="114"/>
      <c r="D205" s="113"/>
      <c r="E205" s="115"/>
      <c r="F205" s="103" t="str">
        <f>IF(ISBLANK(D205)," ",VLOOKUP(D205,member_list!$A:$D,4,FALSE))</f>
        <v> </v>
      </c>
      <c r="G205" s="103" t="str">
        <f>IF(ISBLANK(E205)," ",VLOOKUP(E205,member_list!$A:$D,4,FALSE))</f>
        <v> </v>
      </c>
      <c r="H205" s="76">
        <v>0</v>
      </c>
      <c r="I205" s="76">
        <v>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6">
        <v>0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0</v>
      </c>
      <c r="AA205" s="76">
        <v>0</v>
      </c>
      <c r="AB205" s="76">
        <v>0</v>
      </c>
      <c r="AC205" s="76">
        <v>0</v>
      </c>
      <c r="AD205" s="76">
        <v>0</v>
      </c>
      <c r="AE205" s="76">
        <v>0</v>
      </c>
      <c r="AF205" s="76">
        <v>0</v>
      </c>
      <c r="AG205" s="76">
        <v>0</v>
      </c>
      <c r="AH205" s="76">
        <v>0</v>
      </c>
      <c r="AI205" s="76">
        <v>0</v>
      </c>
      <c r="AJ205" s="76">
        <v>0</v>
      </c>
      <c r="AK205" s="76">
        <v>0</v>
      </c>
      <c r="AL205" s="76">
        <v>0</v>
      </c>
      <c r="AM205" s="76">
        <v>0</v>
      </c>
      <c r="AN205" s="76">
        <v>0</v>
      </c>
      <c r="AO205" s="76">
        <v>0</v>
      </c>
      <c r="AP205" s="76">
        <v>0</v>
      </c>
      <c r="AQ205" s="76">
        <v>0</v>
      </c>
      <c r="AR205" s="9"/>
      <c r="AS205" s="76">
        <v>0</v>
      </c>
      <c r="AT205" s="76">
        <v>0</v>
      </c>
      <c r="AU205" s="77"/>
      <c r="AV205" s="76">
        <v>0</v>
      </c>
      <c r="AW205" s="76">
        <v>0</v>
      </c>
      <c r="AX205" s="77"/>
      <c r="AY205" s="77">
        <f t="shared" si="10"/>
        <v>0</v>
      </c>
      <c r="AZ205" s="77">
        <f t="shared" si="11"/>
        <v>0</v>
      </c>
      <c r="BA205" s="78"/>
      <c r="BB205" s="77">
        <f t="shared" si="12"/>
        <v>0</v>
      </c>
      <c r="BC205" s="9"/>
      <c r="BD205" s="91">
        <f>IF($BJ205&gt;$BD$6,-$BJ205,IF($AY205&gt;($AY$4-1),VLOOKUP($BJ205,'TQ Event Details'!$I$4:$K$34,3,TRUE),0))</f>
        <v>0</v>
      </c>
      <c r="BE205" s="9"/>
      <c r="BF205" s="80">
        <f t="shared" si="13"/>
        <v>0.016010000000000003</v>
      </c>
      <c r="BH205" s="9"/>
      <c r="BI205" s="10">
        <f t="shared" si="14"/>
        <v>0</v>
      </c>
      <c r="BJ205" s="10">
        <f t="shared" si="15"/>
        <v>0</v>
      </c>
      <c r="BK205" s="11">
        <f t="shared" si="16"/>
        <v>0.018000000000000002</v>
      </c>
    </row>
    <row r="206" spans="1:63" s="10" customFormat="1" ht="18">
      <c r="A206" s="74" t="s">
        <v>28</v>
      </c>
      <c r="B206" s="75">
        <v>200</v>
      </c>
      <c r="C206" s="114"/>
      <c r="D206" s="113"/>
      <c r="E206" s="115"/>
      <c r="F206" s="103" t="str">
        <f>IF(ISBLANK(D206)," ",VLOOKUP(D206,member_list!$A:$D,4,FALSE))</f>
        <v> </v>
      </c>
      <c r="G206" s="103" t="str">
        <f>IF(ISBLANK(E206)," ",VLOOKUP(E206,member_list!$A:$D,4,FALSE))</f>
        <v> 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  <c r="AC206" s="76">
        <v>0</v>
      </c>
      <c r="AD206" s="76">
        <v>0</v>
      </c>
      <c r="AE206" s="76">
        <v>0</v>
      </c>
      <c r="AF206" s="76">
        <v>0</v>
      </c>
      <c r="AG206" s="76">
        <v>0</v>
      </c>
      <c r="AH206" s="76">
        <v>0</v>
      </c>
      <c r="AI206" s="76">
        <v>0</v>
      </c>
      <c r="AJ206" s="76">
        <v>0</v>
      </c>
      <c r="AK206" s="76">
        <v>0</v>
      </c>
      <c r="AL206" s="76">
        <v>0</v>
      </c>
      <c r="AM206" s="76">
        <v>0</v>
      </c>
      <c r="AN206" s="76">
        <v>0</v>
      </c>
      <c r="AO206" s="76">
        <v>0</v>
      </c>
      <c r="AP206" s="76">
        <v>0</v>
      </c>
      <c r="AQ206" s="76">
        <v>0</v>
      </c>
      <c r="AR206" s="9"/>
      <c r="AS206" s="76">
        <v>0</v>
      </c>
      <c r="AT206" s="76">
        <v>0</v>
      </c>
      <c r="AU206" s="77"/>
      <c r="AV206" s="76">
        <v>0</v>
      </c>
      <c r="AW206" s="76">
        <v>0</v>
      </c>
      <c r="AY206" s="77">
        <f t="shared" si="10"/>
        <v>0</v>
      </c>
      <c r="AZ206" s="77">
        <f t="shared" si="11"/>
        <v>0</v>
      </c>
      <c r="BA206" s="78"/>
      <c r="BB206" s="77">
        <f t="shared" si="12"/>
        <v>0</v>
      </c>
      <c r="BC206" s="9"/>
      <c r="BD206" s="91">
        <f>IF($BJ206&gt;$BD$6,-$BJ206,IF($AY206&gt;($AY$4-1),VLOOKUP($BJ206,'TQ Event Details'!$I$4:$K$34,3,TRUE),0))</f>
        <v>0</v>
      </c>
      <c r="BE206" s="9"/>
      <c r="BF206" s="80">
        <f t="shared" si="13"/>
        <v>0.016</v>
      </c>
      <c r="BH206" s="9"/>
      <c r="BI206" s="10">
        <f t="shared" si="14"/>
        <v>0</v>
      </c>
      <c r="BJ206" s="10">
        <f t="shared" si="15"/>
        <v>0</v>
      </c>
      <c r="BK206" s="11">
        <f t="shared" si="16"/>
        <v>0.018000000000000002</v>
      </c>
    </row>
    <row r="207" spans="1:63" s="10" customFormat="1" ht="18">
      <c r="A207" s="74" t="s">
        <v>29</v>
      </c>
      <c r="B207" s="75">
        <v>201</v>
      </c>
      <c r="C207" s="114"/>
      <c r="D207" s="113"/>
      <c r="E207" s="115"/>
      <c r="F207" s="103" t="str">
        <f>IF(ISBLANK(D207)," ",VLOOKUP(D207,member_list!$A:$D,4,FALSE))</f>
        <v> </v>
      </c>
      <c r="G207" s="103" t="str">
        <f>IF(ISBLANK(E207)," ",VLOOKUP(E207,member_list!$A:$D,4,FALSE))</f>
        <v> 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6">
        <v>0</v>
      </c>
      <c r="X207" s="76">
        <v>0</v>
      </c>
      <c r="Y207" s="76">
        <v>0</v>
      </c>
      <c r="Z207" s="76">
        <v>0</v>
      </c>
      <c r="AA207" s="76">
        <v>0</v>
      </c>
      <c r="AB207" s="76">
        <v>0</v>
      </c>
      <c r="AC207" s="76">
        <v>0</v>
      </c>
      <c r="AD207" s="76">
        <v>0</v>
      </c>
      <c r="AE207" s="76">
        <v>0</v>
      </c>
      <c r="AF207" s="76">
        <v>0</v>
      </c>
      <c r="AG207" s="76">
        <v>0</v>
      </c>
      <c r="AH207" s="76">
        <v>0</v>
      </c>
      <c r="AI207" s="76">
        <v>0</v>
      </c>
      <c r="AJ207" s="76">
        <v>0</v>
      </c>
      <c r="AK207" s="76">
        <v>0</v>
      </c>
      <c r="AL207" s="76">
        <v>0</v>
      </c>
      <c r="AM207" s="76">
        <v>0</v>
      </c>
      <c r="AN207" s="76">
        <v>0</v>
      </c>
      <c r="AO207" s="76">
        <v>0</v>
      </c>
      <c r="AP207" s="76">
        <v>0</v>
      </c>
      <c r="AQ207" s="76">
        <v>0</v>
      </c>
      <c r="AR207" s="9"/>
      <c r="AS207" s="76">
        <v>0</v>
      </c>
      <c r="AT207" s="76">
        <v>0</v>
      </c>
      <c r="AU207" s="77"/>
      <c r="AV207" s="76">
        <v>0</v>
      </c>
      <c r="AW207" s="76">
        <v>0</v>
      </c>
      <c r="AX207" s="77"/>
      <c r="AY207" s="77">
        <f t="shared" si="10"/>
        <v>0</v>
      </c>
      <c r="AZ207" s="77">
        <f t="shared" si="11"/>
        <v>0</v>
      </c>
      <c r="BA207" s="78"/>
      <c r="BB207" s="77">
        <f t="shared" si="12"/>
        <v>0</v>
      </c>
      <c r="BC207" s="9"/>
      <c r="BD207" s="91">
        <f>IF($BJ207&gt;$BD$6,-$BJ207,IF($AY207&gt;($AY$4-1),VLOOKUP($BJ207,'TQ Event Details'!$I$4:$K$34,3,TRUE),0))</f>
        <v>0</v>
      </c>
      <c r="BE207" s="9"/>
      <c r="BF207" s="80">
        <f t="shared" si="13"/>
        <v>0.01599</v>
      </c>
      <c r="BH207" s="9"/>
      <c r="BI207" s="10">
        <f t="shared" si="14"/>
        <v>0</v>
      </c>
      <c r="BJ207" s="10">
        <f t="shared" si="15"/>
        <v>0</v>
      </c>
      <c r="BK207" s="11">
        <f t="shared" si="16"/>
        <v>0.018000000000000002</v>
      </c>
    </row>
    <row r="208" spans="1:63" s="10" customFormat="1" ht="18">
      <c r="A208" s="74" t="s">
        <v>28</v>
      </c>
      <c r="B208" s="75">
        <v>202</v>
      </c>
      <c r="C208" s="114"/>
      <c r="D208" s="113"/>
      <c r="E208" s="115"/>
      <c r="F208" s="103" t="str">
        <f>IF(ISBLANK(D208)," ",VLOOKUP(D208,member_list!$A:$D,4,FALSE))</f>
        <v> </v>
      </c>
      <c r="G208" s="103" t="str">
        <f>IF(ISBLANK(E208)," ",VLOOKUP(E208,member_list!$A:$D,4,FALSE))</f>
        <v> </v>
      </c>
      <c r="H208" s="76">
        <v>0</v>
      </c>
      <c r="I208" s="76">
        <v>0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6">
        <v>0</v>
      </c>
      <c r="X208" s="76">
        <v>0</v>
      </c>
      <c r="Y208" s="76">
        <v>0</v>
      </c>
      <c r="Z208" s="76">
        <v>0</v>
      </c>
      <c r="AA208" s="76">
        <v>0</v>
      </c>
      <c r="AB208" s="76">
        <v>0</v>
      </c>
      <c r="AC208" s="76">
        <v>0</v>
      </c>
      <c r="AD208" s="76">
        <v>0</v>
      </c>
      <c r="AE208" s="76">
        <v>0</v>
      </c>
      <c r="AF208" s="76">
        <v>0</v>
      </c>
      <c r="AG208" s="76">
        <v>0</v>
      </c>
      <c r="AH208" s="76">
        <v>0</v>
      </c>
      <c r="AI208" s="76">
        <v>0</v>
      </c>
      <c r="AJ208" s="76">
        <v>0</v>
      </c>
      <c r="AK208" s="76">
        <v>0</v>
      </c>
      <c r="AL208" s="76">
        <v>0</v>
      </c>
      <c r="AM208" s="76">
        <v>0</v>
      </c>
      <c r="AN208" s="76">
        <v>0</v>
      </c>
      <c r="AO208" s="76">
        <v>0</v>
      </c>
      <c r="AP208" s="76">
        <v>0</v>
      </c>
      <c r="AQ208" s="76">
        <v>0</v>
      </c>
      <c r="AR208" s="9"/>
      <c r="AS208" s="76">
        <v>0</v>
      </c>
      <c r="AT208" s="76">
        <v>0</v>
      </c>
      <c r="AU208" s="77"/>
      <c r="AV208" s="76">
        <v>0</v>
      </c>
      <c r="AW208" s="76">
        <v>0</v>
      </c>
      <c r="AY208" s="77">
        <f t="shared" si="10"/>
        <v>0</v>
      </c>
      <c r="AZ208" s="77">
        <f t="shared" si="11"/>
        <v>0</v>
      </c>
      <c r="BA208" s="78"/>
      <c r="BB208" s="77">
        <f t="shared" si="12"/>
        <v>0</v>
      </c>
      <c r="BC208" s="9"/>
      <c r="BD208" s="91">
        <f>IF($BJ208&gt;$BD$6,-$BJ208,IF($AY208&gt;($AY$4-1),VLOOKUP($BJ208,'TQ Event Details'!$I$4:$K$34,3,TRUE),0))</f>
        <v>0</v>
      </c>
      <c r="BE208" s="9"/>
      <c r="BF208" s="80">
        <f t="shared" si="13"/>
        <v>0.01598</v>
      </c>
      <c r="BH208" s="9"/>
      <c r="BI208" s="10">
        <f t="shared" si="14"/>
        <v>0</v>
      </c>
      <c r="BJ208" s="10">
        <f t="shared" si="15"/>
        <v>0</v>
      </c>
      <c r="BK208" s="11">
        <f t="shared" si="16"/>
        <v>0.018000000000000002</v>
      </c>
    </row>
    <row r="209" spans="1:63" s="10" customFormat="1" ht="18">
      <c r="A209" s="74" t="s">
        <v>29</v>
      </c>
      <c r="B209" s="75">
        <v>203</v>
      </c>
      <c r="C209" s="114"/>
      <c r="D209" s="113"/>
      <c r="E209" s="115"/>
      <c r="F209" s="103" t="str">
        <f>IF(ISBLANK(D209)," ",VLOOKUP(D209,member_list!$A:$D,4,FALSE))</f>
        <v> </v>
      </c>
      <c r="G209" s="103" t="str">
        <f>IF(ISBLANK(E209)," ",VLOOKUP(E209,member_list!$A:$D,4,FALSE))</f>
        <v> </v>
      </c>
      <c r="H209" s="76">
        <v>0</v>
      </c>
      <c r="I209" s="76">
        <v>0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6">
        <v>0</v>
      </c>
      <c r="X209" s="76">
        <v>0</v>
      </c>
      <c r="Y209" s="76">
        <v>0</v>
      </c>
      <c r="Z209" s="76">
        <v>0</v>
      </c>
      <c r="AA209" s="76">
        <v>0</v>
      </c>
      <c r="AB209" s="76">
        <v>0</v>
      </c>
      <c r="AC209" s="76">
        <v>0</v>
      </c>
      <c r="AD209" s="76">
        <v>0</v>
      </c>
      <c r="AE209" s="76">
        <v>0</v>
      </c>
      <c r="AF209" s="76">
        <v>0</v>
      </c>
      <c r="AG209" s="76">
        <v>0</v>
      </c>
      <c r="AH209" s="76">
        <v>0</v>
      </c>
      <c r="AI209" s="76">
        <v>0</v>
      </c>
      <c r="AJ209" s="76">
        <v>0</v>
      </c>
      <c r="AK209" s="76">
        <v>0</v>
      </c>
      <c r="AL209" s="76">
        <v>0</v>
      </c>
      <c r="AM209" s="76">
        <v>0</v>
      </c>
      <c r="AN209" s="76">
        <v>0</v>
      </c>
      <c r="AO209" s="76">
        <v>0</v>
      </c>
      <c r="AP209" s="76">
        <v>0</v>
      </c>
      <c r="AQ209" s="76">
        <v>0</v>
      </c>
      <c r="AR209" s="9"/>
      <c r="AS209" s="76">
        <v>0</v>
      </c>
      <c r="AT209" s="76">
        <v>0</v>
      </c>
      <c r="AU209" s="77"/>
      <c r="AV209" s="76">
        <v>0</v>
      </c>
      <c r="AW209" s="76">
        <v>0</v>
      </c>
      <c r="AX209" s="77"/>
      <c r="AY209" s="77">
        <f t="shared" si="10"/>
        <v>0</v>
      </c>
      <c r="AZ209" s="77">
        <f t="shared" si="11"/>
        <v>0</v>
      </c>
      <c r="BA209" s="78"/>
      <c r="BB209" s="77">
        <f t="shared" si="12"/>
        <v>0</v>
      </c>
      <c r="BC209" s="9"/>
      <c r="BD209" s="91">
        <f>IF($BJ209&gt;$BD$6,-$BJ209,IF($AY209&gt;($AY$4-1),VLOOKUP($BJ209,'TQ Event Details'!$I$4:$K$34,3,TRUE),0))</f>
        <v>0</v>
      </c>
      <c r="BE209" s="9"/>
      <c r="BF209" s="80">
        <f t="shared" si="13"/>
        <v>0.01597</v>
      </c>
      <c r="BH209" s="9"/>
      <c r="BI209" s="10">
        <f t="shared" si="14"/>
        <v>0</v>
      </c>
      <c r="BJ209" s="10">
        <f t="shared" si="15"/>
        <v>0</v>
      </c>
      <c r="BK209" s="11">
        <f t="shared" si="16"/>
        <v>0.018000000000000002</v>
      </c>
    </row>
    <row r="210" spans="1:63" s="10" customFormat="1" ht="18">
      <c r="A210" s="74" t="s">
        <v>28</v>
      </c>
      <c r="B210" s="75">
        <v>204</v>
      </c>
      <c r="C210" s="114"/>
      <c r="D210" s="113"/>
      <c r="E210" s="115"/>
      <c r="F210" s="103" t="str">
        <f>IF(ISBLANK(D210)," ",VLOOKUP(D210,member_list!$A:$D,4,FALSE))</f>
        <v> </v>
      </c>
      <c r="G210" s="103" t="str">
        <f>IF(ISBLANK(E210)," ",VLOOKUP(E210,member_list!$A:$D,4,FALSE))</f>
        <v> </v>
      </c>
      <c r="H210" s="76">
        <v>0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0</v>
      </c>
      <c r="X210" s="76">
        <v>0</v>
      </c>
      <c r="Y210" s="76">
        <v>0</v>
      </c>
      <c r="Z210" s="76">
        <v>0</v>
      </c>
      <c r="AA210" s="76">
        <v>0</v>
      </c>
      <c r="AB210" s="76">
        <v>0</v>
      </c>
      <c r="AC210" s="76">
        <v>0</v>
      </c>
      <c r="AD210" s="76">
        <v>0</v>
      </c>
      <c r="AE210" s="76">
        <v>0</v>
      </c>
      <c r="AF210" s="76">
        <v>0</v>
      </c>
      <c r="AG210" s="76">
        <v>0</v>
      </c>
      <c r="AH210" s="76">
        <v>0</v>
      </c>
      <c r="AI210" s="76">
        <v>0</v>
      </c>
      <c r="AJ210" s="76">
        <v>0</v>
      </c>
      <c r="AK210" s="76">
        <v>0</v>
      </c>
      <c r="AL210" s="76">
        <v>0</v>
      </c>
      <c r="AM210" s="76">
        <v>0</v>
      </c>
      <c r="AN210" s="76">
        <v>0</v>
      </c>
      <c r="AO210" s="76">
        <v>0</v>
      </c>
      <c r="AP210" s="76">
        <v>0</v>
      </c>
      <c r="AQ210" s="76">
        <v>0</v>
      </c>
      <c r="AR210" s="9"/>
      <c r="AS210" s="76">
        <v>0</v>
      </c>
      <c r="AT210" s="76">
        <v>0</v>
      </c>
      <c r="AU210" s="77"/>
      <c r="AV210" s="76">
        <v>0</v>
      </c>
      <c r="AW210" s="76">
        <v>0</v>
      </c>
      <c r="AY210" s="77">
        <f aca="true" t="shared" si="17" ref="AY210:AY241">IF(AW210=AT210,AS210-AV210,IF(AW210&lt;AT210,AS210-AV210,AS210-1-AV210))</f>
        <v>0</v>
      </c>
      <c r="AZ210" s="77">
        <f aca="true" t="shared" si="18" ref="AZ210:AZ241">IF(AW210=AT210,0,IF(AW210&lt;AT210,AT210-AW210,AT210+60-AW210))</f>
        <v>0</v>
      </c>
      <c r="BA210" s="78"/>
      <c r="BB210" s="77">
        <f aca="true" t="shared" si="19" ref="BB210:BB241">SUMPRODUCT(H210:AQ210*$H$6:$AQ$6)</f>
        <v>0</v>
      </c>
      <c r="BC210" s="9"/>
      <c r="BD210" s="91">
        <f>IF($BJ210&gt;$BD$6,-$BJ210,IF($AY210&gt;($AY$4-1),VLOOKUP($BJ210,'TQ Event Details'!$I$4:$K$34,3,TRUE),0))</f>
        <v>0</v>
      </c>
      <c r="BE210" s="9"/>
      <c r="BF210" s="80">
        <f aca="true" t="shared" si="20" ref="BF210:BF241">IF(BI210&gt;(BI$4+BD$6),"APL",IF((BB210+BD210+BK210-(B210/100000))&lt;0,0,(BB210+BD210+BK210-(B210/100000))))</f>
        <v>0.015960000000000002</v>
      </c>
      <c r="BH210" s="9"/>
      <c r="BI210" s="10">
        <f t="shared" si="14"/>
        <v>0</v>
      </c>
      <c r="BJ210" s="10">
        <f t="shared" si="15"/>
        <v>0</v>
      </c>
      <c r="BK210" s="11">
        <f t="shared" si="16"/>
        <v>0.018000000000000002</v>
      </c>
    </row>
    <row r="211" spans="1:63" s="10" customFormat="1" ht="18">
      <c r="A211" s="74" t="s">
        <v>29</v>
      </c>
      <c r="B211" s="75">
        <v>205</v>
      </c>
      <c r="C211" s="114"/>
      <c r="D211" s="113"/>
      <c r="E211" s="115"/>
      <c r="F211" s="103" t="str">
        <f>IF(ISBLANK(D211)," ",VLOOKUP(D211,member_list!$A:$D,4,FALSE))</f>
        <v> </v>
      </c>
      <c r="G211" s="103" t="str">
        <f>IF(ISBLANK(E211)," ",VLOOKUP(E211,member_list!$A:$D,4,FALSE))</f>
        <v> </v>
      </c>
      <c r="H211" s="76">
        <v>0</v>
      </c>
      <c r="I211" s="76">
        <v>0</v>
      </c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  <c r="Z211" s="76">
        <v>0</v>
      </c>
      <c r="AA211" s="76">
        <v>0</v>
      </c>
      <c r="AB211" s="76">
        <v>0</v>
      </c>
      <c r="AC211" s="76">
        <v>0</v>
      </c>
      <c r="AD211" s="76">
        <v>0</v>
      </c>
      <c r="AE211" s="76">
        <v>0</v>
      </c>
      <c r="AF211" s="76">
        <v>0</v>
      </c>
      <c r="AG211" s="76">
        <v>0</v>
      </c>
      <c r="AH211" s="76">
        <v>0</v>
      </c>
      <c r="AI211" s="76">
        <v>0</v>
      </c>
      <c r="AJ211" s="76">
        <v>0</v>
      </c>
      <c r="AK211" s="76">
        <v>0</v>
      </c>
      <c r="AL211" s="76">
        <v>0</v>
      </c>
      <c r="AM211" s="76">
        <v>0</v>
      </c>
      <c r="AN211" s="76">
        <v>0</v>
      </c>
      <c r="AO211" s="76">
        <v>0</v>
      </c>
      <c r="AP211" s="76">
        <v>0</v>
      </c>
      <c r="AQ211" s="76">
        <v>0</v>
      </c>
      <c r="AR211" s="9"/>
      <c r="AS211" s="76">
        <v>0</v>
      </c>
      <c r="AT211" s="76">
        <v>0</v>
      </c>
      <c r="AU211" s="77"/>
      <c r="AV211" s="76">
        <v>0</v>
      </c>
      <c r="AW211" s="76">
        <v>0</v>
      </c>
      <c r="AX211" s="77"/>
      <c r="AY211" s="77">
        <f t="shared" si="17"/>
        <v>0</v>
      </c>
      <c r="AZ211" s="77">
        <f t="shared" si="18"/>
        <v>0</v>
      </c>
      <c r="BA211" s="78"/>
      <c r="BB211" s="77">
        <f t="shared" si="19"/>
        <v>0</v>
      </c>
      <c r="BC211" s="9"/>
      <c r="BD211" s="91">
        <f>IF($BJ211&gt;$BD$6,-$BJ211,IF($AY211&gt;($AY$4-1),VLOOKUP($BJ211,'TQ Event Details'!$I$4:$K$34,3,TRUE),0))</f>
        <v>0</v>
      </c>
      <c r="BE211" s="9"/>
      <c r="BF211" s="80">
        <f t="shared" si="20"/>
        <v>0.015950000000000002</v>
      </c>
      <c r="BH211" s="9"/>
      <c r="BI211" s="10">
        <f t="shared" si="14"/>
        <v>0</v>
      </c>
      <c r="BJ211" s="10">
        <f t="shared" si="15"/>
        <v>0</v>
      </c>
      <c r="BK211" s="11">
        <f t="shared" si="16"/>
        <v>0.018000000000000002</v>
      </c>
    </row>
    <row r="212" spans="1:63" s="10" customFormat="1" ht="18">
      <c r="A212" s="74" t="s">
        <v>28</v>
      </c>
      <c r="B212" s="75">
        <v>206</v>
      </c>
      <c r="C212" s="114"/>
      <c r="D212" s="113"/>
      <c r="E212" s="115"/>
      <c r="F212" s="103" t="str">
        <f>IF(ISBLANK(D212)," ",VLOOKUP(D212,member_list!$A:$D,4,FALSE))</f>
        <v> </v>
      </c>
      <c r="G212" s="103" t="str">
        <f>IF(ISBLANK(E212)," ",VLOOKUP(E212,member_list!$A:$D,4,FALSE))</f>
        <v> </v>
      </c>
      <c r="H212" s="76">
        <v>0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6">
        <v>0</v>
      </c>
      <c r="Z212" s="76">
        <v>0</v>
      </c>
      <c r="AA212" s="76">
        <v>0</v>
      </c>
      <c r="AB212" s="76">
        <v>0</v>
      </c>
      <c r="AC212" s="76">
        <v>0</v>
      </c>
      <c r="AD212" s="76">
        <v>0</v>
      </c>
      <c r="AE212" s="76">
        <v>0</v>
      </c>
      <c r="AF212" s="76">
        <v>0</v>
      </c>
      <c r="AG212" s="76">
        <v>0</v>
      </c>
      <c r="AH212" s="76">
        <v>0</v>
      </c>
      <c r="AI212" s="76">
        <v>0</v>
      </c>
      <c r="AJ212" s="76">
        <v>0</v>
      </c>
      <c r="AK212" s="76">
        <v>0</v>
      </c>
      <c r="AL212" s="76">
        <v>0</v>
      </c>
      <c r="AM212" s="76">
        <v>0</v>
      </c>
      <c r="AN212" s="76">
        <v>0</v>
      </c>
      <c r="AO212" s="76">
        <v>0</v>
      </c>
      <c r="AP212" s="76">
        <v>0</v>
      </c>
      <c r="AQ212" s="76">
        <v>0</v>
      </c>
      <c r="AR212" s="9"/>
      <c r="AS212" s="76">
        <v>0</v>
      </c>
      <c r="AT212" s="76">
        <v>0</v>
      </c>
      <c r="AU212" s="77"/>
      <c r="AV212" s="76">
        <v>0</v>
      </c>
      <c r="AW212" s="76">
        <v>0</v>
      </c>
      <c r="AY212" s="77">
        <f t="shared" si="17"/>
        <v>0</v>
      </c>
      <c r="AZ212" s="77">
        <f t="shared" si="18"/>
        <v>0</v>
      </c>
      <c r="BA212" s="78"/>
      <c r="BB212" s="77">
        <f t="shared" si="19"/>
        <v>0</v>
      </c>
      <c r="BC212" s="9"/>
      <c r="BD212" s="91">
        <f>IF($BJ212&gt;$BD$6,-$BJ212,IF($AY212&gt;($AY$4-1),VLOOKUP($BJ212,'TQ Event Details'!$I$4:$K$34,3,TRUE),0))</f>
        <v>0</v>
      </c>
      <c r="BE212" s="9"/>
      <c r="BF212" s="80">
        <f t="shared" si="20"/>
        <v>0.015940000000000003</v>
      </c>
      <c r="BH212" s="9"/>
      <c r="BI212" s="10">
        <f t="shared" si="14"/>
        <v>0</v>
      </c>
      <c r="BJ212" s="10">
        <f t="shared" si="15"/>
        <v>0</v>
      </c>
      <c r="BK212" s="11">
        <f t="shared" si="16"/>
        <v>0.018000000000000002</v>
      </c>
    </row>
    <row r="213" spans="1:63" s="10" customFormat="1" ht="18">
      <c r="A213" s="74" t="s">
        <v>29</v>
      </c>
      <c r="B213" s="75">
        <v>207</v>
      </c>
      <c r="C213" s="114"/>
      <c r="D213" s="113"/>
      <c r="E213" s="115"/>
      <c r="F213" s="103" t="str">
        <f>IF(ISBLANK(D213)," ",VLOOKUP(D213,member_list!$A:$D,4,FALSE))</f>
        <v> </v>
      </c>
      <c r="G213" s="103" t="str">
        <f>IF(ISBLANK(E213)," ",VLOOKUP(E213,member_list!$A:$D,4,FALSE))</f>
        <v> </v>
      </c>
      <c r="H213" s="76">
        <v>0</v>
      </c>
      <c r="I213" s="76">
        <v>0</v>
      </c>
      <c r="J213" s="76">
        <v>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  <c r="AA213" s="76">
        <v>0</v>
      </c>
      <c r="AB213" s="76">
        <v>0</v>
      </c>
      <c r="AC213" s="76">
        <v>0</v>
      </c>
      <c r="AD213" s="76">
        <v>0</v>
      </c>
      <c r="AE213" s="76">
        <v>0</v>
      </c>
      <c r="AF213" s="76">
        <v>0</v>
      </c>
      <c r="AG213" s="76">
        <v>0</v>
      </c>
      <c r="AH213" s="76">
        <v>0</v>
      </c>
      <c r="AI213" s="76">
        <v>0</v>
      </c>
      <c r="AJ213" s="76">
        <v>0</v>
      </c>
      <c r="AK213" s="76">
        <v>0</v>
      </c>
      <c r="AL213" s="76">
        <v>0</v>
      </c>
      <c r="AM213" s="76">
        <v>0</v>
      </c>
      <c r="AN213" s="76">
        <v>0</v>
      </c>
      <c r="AO213" s="76">
        <v>0</v>
      </c>
      <c r="AP213" s="76">
        <v>0</v>
      </c>
      <c r="AQ213" s="76">
        <v>0</v>
      </c>
      <c r="AR213" s="9"/>
      <c r="AS213" s="76">
        <v>0</v>
      </c>
      <c r="AT213" s="76">
        <v>0</v>
      </c>
      <c r="AU213" s="77"/>
      <c r="AV213" s="76">
        <v>0</v>
      </c>
      <c r="AW213" s="76">
        <v>0</v>
      </c>
      <c r="AX213" s="77"/>
      <c r="AY213" s="77">
        <f t="shared" si="17"/>
        <v>0</v>
      </c>
      <c r="AZ213" s="77">
        <f t="shared" si="18"/>
        <v>0</v>
      </c>
      <c r="BA213" s="78"/>
      <c r="BB213" s="77">
        <f t="shared" si="19"/>
        <v>0</v>
      </c>
      <c r="BC213" s="9"/>
      <c r="BD213" s="91">
        <f>IF($BJ213&gt;$BD$6,-$BJ213,IF($AY213&gt;($AY$4-1),VLOOKUP($BJ213,'TQ Event Details'!$I$4:$K$34,3,TRUE),0))</f>
        <v>0</v>
      </c>
      <c r="BE213" s="9"/>
      <c r="BF213" s="80">
        <f t="shared" si="20"/>
        <v>0.015930000000000003</v>
      </c>
      <c r="BH213" s="9"/>
      <c r="BI213" s="10">
        <f t="shared" si="14"/>
        <v>0</v>
      </c>
      <c r="BJ213" s="10">
        <f t="shared" si="15"/>
        <v>0</v>
      </c>
      <c r="BK213" s="11">
        <f t="shared" si="16"/>
        <v>0.018000000000000002</v>
      </c>
    </row>
    <row r="214" spans="1:63" s="10" customFormat="1" ht="18">
      <c r="A214" s="74" t="s">
        <v>28</v>
      </c>
      <c r="B214" s="75">
        <v>208</v>
      </c>
      <c r="C214" s="114"/>
      <c r="D214" s="113"/>
      <c r="E214" s="115"/>
      <c r="F214" s="103" t="str">
        <f>IF(ISBLANK(D214)," ",VLOOKUP(D214,member_list!$A:$D,4,FALSE))</f>
        <v> </v>
      </c>
      <c r="G214" s="103" t="str">
        <f>IF(ISBLANK(E214)," ",VLOOKUP(E214,member_list!$A:$D,4,FALSE))</f>
        <v> </v>
      </c>
      <c r="H214" s="76">
        <v>0</v>
      </c>
      <c r="I214" s="76">
        <v>0</v>
      </c>
      <c r="J214" s="76">
        <v>0</v>
      </c>
      <c r="K214" s="76">
        <v>0</v>
      </c>
      <c r="L214" s="76">
        <v>0</v>
      </c>
      <c r="M214" s="76">
        <v>0</v>
      </c>
      <c r="N214" s="76">
        <v>0</v>
      </c>
      <c r="O214" s="76">
        <v>0</v>
      </c>
      <c r="P214" s="76">
        <v>0</v>
      </c>
      <c r="Q214" s="76">
        <v>0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6">
        <v>0</v>
      </c>
      <c r="X214" s="76">
        <v>0</v>
      </c>
      <c r="Y214" s="76">
        <v>0</v>
      </c>
      <c r="Z214" s="76">
        <v>0</v>
      </c>
      <c r="AA214" s="76">
        <v>0</v>
      </c>
      <c r="AB214" s="76">
        <v>0</v>
      </c>
      <c r="AC214" s="76">
        <v>0</v>
      </c>
      <c r="AD214" s="76">
        <v>0</v>
      </c>
      <c r="AE214" s="76">
        <v>0</v>
      </c>
      <c r="AF214" s="76">
        <v>0</v>
      </c>
      <c r="AG214" s="76">
        <v>0</v>
      </c>
      <c r="AH214" s="76">
        <v>0</v>
      </c>
      <c r="AI214" s="76">
        <v>0</v>
      </c>
      <c r="AJ214" s="76">
        <v>0</v>
      </c>
      <c r="AK214" s="76">
        <v>0</v>
      </c>
      <c r="AL214" s="76">
        <v>0</v>
      </c>
      <c r="AM214" s="76">
        <v>0</v>
      </c>
      <c r="AN214" s="76">
        <v>0</v>
      </c>
      <c r="AO214" s="76">
        <v>0</v>
      </c>
      <c r="AP214" s="76">
        <v>0</v>
      </c>
      <c r="AQ214" s="76">
        <v>0</v>
      </c>
      <c r="AR214" s="9"/>
      <c r="AS214" s="76">
        <v>0</v>
      </c>
      <c r="AT214" s="76">
        <v>0</v>
      </c>
      <c r="AU214" s="77"/>
      <c r="AV214" s="76">
        <v>0</v>
      </c>
      <c r="AW214" s="76">
        <v>0</v>
      </c>
      <c r="AY214" s="77">
        <f t="shared" si="17"/>
        <v>0</v>
      </c>
      <c r="AZ214" s="77">
        <f t="shared" si="18"/>
        <v>0</v>
      </c>
      <c r="BA214" s="78"/>
      <c r="BB214" s="77">
        <f t="shared" si="19"/>
        <v>0</v>
      </c>
      <c r="BC214" s="9"/>
      <c r="BD214" s="91">
        <f>IF($BJ214&gt;$BD$6,-$BJ214,IF($AY214&gt;($AY$4-1),VLOOKUP($BJ214,'TQ Event Details'!$I$4:$K$34,3,TRUE),0))</f>
        <v>0</v>
      </c>
      <c r="BE214" s="9"/>
      <c r="BF214" s="80">
        <f t="shared" si="20"/>
        <v>0.015920000000000004</v>
      </c>
      <c r="BH214" s="9"/>
      <c r="BI214" s="10">
        <f t="shared" si="14"/>
        <v>0</v>
      </c>
      <c r="BJ214" s="10">
        <f t="shared" si="15"/>
        <v>0</v>
      </c>
      <c r="BK214" s="11">
        <f t="shared" si="16"/>
        <v>0.018000000000000002</v>
      </c>
    </row>
    <row r="215" spans="1:63" s="10" customFormat="1" ht="18">
      <c r="A215" s="74" t="s">
        <v>29</v>
      </c>
      <c r="B215" s="75">
        <v>209</v>
      </c>
      <c r="C215" s="114"/>
      <c r="D215" s="113"/>
      <c r="E215" s="115"/>
      <c r="F215" s="103" t="str">
        <f>IF(ISBLANK(D215)," ",VLOOKUP(D215,member_list!$A:$D,4,FALSE))</f>
        <v> </v>
      </c>
      <c r="G215" s="103" t="str">
        <f>IF(ISBLANK(E215)," ",VLOOKUP(E215,member_list!$A:$D,4,FALSE))</f>
        <v> </v>
      </c>
      <c r="H215" s="76">
        <v>0</v>
      </c>
      <c r="I215" s="76">
        <v>0</v>
      </c>
      <c r="J215" s="76">
        <v>0</v>
      </c>
      <c r="K215" s="76">
        <v>0</v>
      </c>
      <c r="L215" s="76">
        <v>0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6">
        <v>0</v>
      </c>
      <c r="X215" s="76">
        <v>0</v>
      </c>
      <c r="Y215" s="76">
        <v>0</v>
      </c>
      <c r="Z215" s="76">
        <v>0</v>
      </c>
      <c r="AA215" s="76">
        <v>0</v>
      </c>
      <c r="AB215" s="76">
        <v>0</v>
      </c>
      <c r="AC215" s="76">
        <v>0</v>
      </c>
      <c r="AD215" s="76">
        <v>0</v>
      </c>
      <c r="AE215" s="76">
        <v>0</v>
      </c>
      <c r="AF215" s="76">
        <v>0</v>
      </c>
      <c r="AG215" s="76">
        <v>0</v>
      </c>
      <c r="AH215" s="76">
        <v>0</v>
      </c>
      <c r="AI215" s="76">
        <v>0</v>
      </c>
      <c r="AJ215" s="76">
        <v>0</v>
      </c>
      <c r="AK215" s="76">
        <v>0</v>
      </c>
      <c r="AL215" s="76">
        <v>0</v>
      </c>
      <c r="AM215" s="76">
        <v>0</v>
      </c>
      <c r="AN215" s="76">
        <v>0</v>
      </c>
      <c r="AO215" s="76">
        <v>0</v>
      </c>
      <c r="AP215" s="76">
        <v>0</v>
      </c>
      <c r="AQ215" s="76">
        <v>0</v>
      </c>
      <c r="AR215" s="9"/>
      <c r="AS215" s="76">
        <v>0</v>
      </c>
      <c r="AT215" s="76">
        <v>0</v>
      </c>
      <c r="AU215" s="77"/>
      <c r="AV215" s="76">
        <v>0</v>
      </c>
      <c r="AW215" s="76">
        <v>0</v>
      </c>
      <c r="AX215" s="77"/>
      <c r="AY215" s="77">
        <f t="shared" si="17"/>
        <v>0</v>
      </c>
      <c r="AZ215" s="77">
        <f t="shared" si="18"/>
        <v>0</v>
      </c>
      <c r="BA215" s="78"/>
      <c r="BB215" s="77">
        <f t="shared" si="19"/>
        <v>0</v>
      </c>
      <c r="BC215" s="9"/>
      <c r="BD215" s="91">
        <f>IF($BJ215&gt;$BD$6,-$BJ215,IF($AY215&gt;($AY$4-1),VLOOKUP($BJ215,'TQ Event Details'!$I$4:$K$34,3,TRUE),0))</f>
        <v>0</v>
      </c>
      <c r="BE215" s="9"/>
      <c r="BF215" s="80">
        <f t="shared" si="20"/>
        <v>0.01591</v>
      </c>
      <c r="BH215" s="9"/>
      <c r="BI215" s="10">
        <f t="shared" si="14"/>
        <v>0</v>
      </c>
      <c r="BJ215" s="10">
        <f t="shared" si="15"/>
        <v>0</v>
      </c>
      <c r="BK215" s="11">
        <f t="shared" si="16"/>
        <v>0.018000000000000002</v>
      </c>
    </row>
    <row r="216" spans="1:63" s="10" customFormat="1" ht="18">
      <c r="A216" s="74" t="s">
        <v>28</v>
      </c>
      <c r="B216" s="75">
        <v>210</v>
      </c>
      <c r="C216" s="114"/>
      <c r="D216" s="113"/>
      <c r="E216" s="115"/>
      <c r="F216" s="103" t="str">
        <f>IF(ISBLANK(D216)," ",VLOOKUP(D216,member_list!$A:$D,4,FALSE))</f>
        <v> </v>
      </c>
      <c r="G216" s="103" t="str">
        <f>IF(ISBLANK(E216)," ",VLOOKUP(E216,member_list!$A:$D,4,FALSE))</f>
        <v> 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6">
        <v>0</v>
      </c>
      <c r="AE216" s="76">
        <v>0</v>
      </c>
      <c r="AF216" s="76">
        <v>0</v>
      </c>
      <c r="AG216" s="76">
        <v>0</v>
      </c>
      <c r="AH216" s="76">
        <v>0</v>
      </c>
      <c r="AI216" s="76">
        <v>0</v>
      </c>
      <c r="AJ216" s="76">
        <v>0</v>
      </c>
      <c r="AK216" s="76">
        <v>0</v>
      </c>
      <c r="AL216" s="76">
        <v>0</v>
      </c>
      <c r="AM216" s="76">
        <v>0</v>
      </c>
      <c r="AN216" s="76">
        <v>0</v>
      </c>
      <c r="AO216" s="76">
        <v>0</v>
      </c>
      <c r="AP216" s="76">
        <v>0</v>
      </c>
      <c r="AQ216" s="76">
        <v>0</v>
      </c>
      <c r="AR216" s="9"/>
      <c r="AS216" s="76">
        <v>0</v>
      </c>
      <c r="AT216" s="76">
        <v>0</v>
      </c>
      <c r="AU216" s="77"/>
      <c r="AV216" s="76">
        <v>0</v>
      </c>
      <c r="AW216" s="76">
        <v>0</v>
      </c>
      <c r="AY216" s="77">
        <f t="shared" si="17"/>
        <v>0</v>
      </c>
      <c r="AZ216" s="77">
        <f t="shared" si="18"/>
        <v>0</v>
      </c>
      <c r="BA216" s="78"/>
      <c r="BB216" s="77">
        <f t="shared" si="19"/>
        <v>0</v>
      </c>
      <c r="BC216" s="9"/>
      <c r="BD216" s="91">
        <f>IF($BJ216&gt;$BD$6,-$BJ216,IF($AY216&gt;($AY$4-1),VLOOKUP($BJ216,'TQ Event Details'!$I$4:$K$34,3,TRUE),0))</f>
        <v>0</v>
      </c>
      <c r="BE216" s="9"/>
      <c r="BF216" s="80">
        <f t="shared" si="20"/>
        <v>0.0159</v>
      </c>
      <c r="BH216" s="9"/>
      <c r="BI216" s="10">
        <f t="shared" si="14"/>
        <v>0</v>
      </c>
      <c r="BJ216" s="10">
        <f t="shared" si="15"/>
        <v>0</v>
      </c>
      <c r="BK216" s="11">
        <f t="shared" si="16"/>
        <v>0.018000000000000002</v>
      </c>
    </row>
    <row r="217" spans="1:63" s="10" customFormat="1" ht="18">
      <c r="A217" s="74" t="s">
        <v>29</v>
      </c>
      <c r="B217" s="75">
        <v>211</v>
      </c>
      <c r="C217" s="114"/>
      <c r="D217" s="113"/>
      <c r="E217" s="115"/>
      <c r="F217" s="103" t="str">
        <f>IF(ISBLANK(D217)," ",VLOOKUP(D217,member_list!$A:$D,4,FALSE))</f>
        <v> </v>
      </c>
      <c r="G217" s="103" t="str">
        <f>IF(ISBLANK(E217)," ",VLOOKUP(E217,member_list!$A:$D,4,FALSE))</f>
        <v> </v>
      </c>
      <c r="H217" s="76">
        <v>0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>
        <v>0</v>
      </c>
      <c r="O217" s="76">
        <v>0</v>
      </c>
      <c r="P217" s="76">
        <v>0</v>
      </c>
      <c r="Q217" s="76">
        <v>0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6">
        <v>0</v>
      </c>
      <c r="X217" s="76">
        <v>0</v>
      </c>
      <c r="Y217" s="76">
        <v>0</v>
      </c>
      <c r="Z217" s="76">
        <v>0</v>
      </c>
      <c r="AA217" s="76">
        <v>0</v>
      </c>
      <c r="AB217" s="76">
        <v>0</v>
      </c>
      <c r="AC217" s="76">
        <v>0</v>
      </c>
      <c r="AD217" s="76">
        <v>0</v>
      </c>
      <c r="AE217" s="76">
        <v>0</v>
      </c>
      <c r="AF217" s="76">
        <v>0</v>
      </c>
      <c r="AG217" s="76">
        <v>0</v>
      </c>
      <c r="AH217" s="76">
        <v>0</v>
      </c>
      <c r="AI217" s="76">
        <v>0</v>
      </c>
      <c r="AJ217" s="76">
        <v>0</v>
      </c>
      <c r="AK217" s="76">
        <v>0</v>
      </c>
      <c r="AL217" s="76">
        <v>0</v>
      </c>
      <c r="AM217" s="76">
        <v>0</v>
      </c>
      <c r="AN217" s="76">
        <v>0</v>
      </c>
      <c r="AO217" s="76">
        <v>0</v>
      </c>
      <c r="AP217" s="76">
        <v>0</v>
      </c>
      <c r="AQ217" s="76">
        <v>0</v>
      </c>
      <c r="AR217" s="9"/>
      <c r="AS217" s="76">
        <v>0</v>
      </c>
      <c r="AT217" s="76">
        <v>0</v>
      </c>
      <c r="AU217" s="77"/>
      <c r="AV217" s="76">
        <v>0</v>
      </c>
      <c r="AW217" s="76">
        <v>0</v>
      </c>
      <c r="AX217" s="77"/>
      <c r="AY217" s="77">
        <f t="shared" si="17"/>
        <v>0</v>
      </c>
      <c r="AZ217" s="77">
        <f t="shared" si="18"/>
        <v>0</v>
      </c>
      <c r="BA217" s="78"/>
      <c r="BB217" s="77">
        <f t="shared" si="19"/>
        <v>0</v>
      </c>
      <c r="BC217" s="9"/>
      <c r="BD217" s="91">
        <f>IF($BJ217&gt;$BD$6,-$BJ217,IF($AY217&gt;($AY$4-1),VLOOKUP($BJ217,'TQ Event Details'!$I$4:$K$34,3,TRUE),0))</f>
        <v>0</v>
      </c>
      <c r="BE217" s="9"/>
      <c r="BF217" s="80">
        <f t="shared" si="20"/>
        <v>0.01589</v>
      </c>
      <c r="BH217" s="9"/>
      <c r="BI217" s="10">
        <f t="shared" si="14"/>
        <v>0</v>
      </c>
      <c r="BJ217" s="10">
        <f t="shared" si="15"/>
        <v>0</v>
      </c>
      <c r="BK217" s="11">
        <f t="shared" si="16"/>
        <v>0.018000000000000002</v>
      </c>
    </row>
    <row r="218" spans="1:63" s="10" customFormat="1" ht="18">
      <c r="A218" s="74" t="s">
        <v>28</v>
      </c>
      <c r="B218" s="75">
        <v>212</v>
      </c>
      <c r="C218" s="114"/>
      <c r="D218" s="113"/>
      <c r="E218" s="115"/>
      <c r="F218" s="103" t="str">
        <f>IF(ISBLANK(D218)," ",VLOOKUP(D218,member_list!$A:$D,4,FALSE))</f>
        <v> </v>
      </c>
      <c r="G218" s="103" t="str">
        <f>IF(ISBLANK(E218)," ",VLOOKUP(E218,member_list!$A:$D,4,FALSE))</f>
        <v> </v>
      </c>
      <c r="H218" s="76">
        <v>0</v>
      </c>
      <c r="I218" s="76">
        <v>0</v>
      </c>
      <c r="J218" s="76">
        <v>0</v>
      </c>
      <c r="K218" s="76">
        <v>0</v>
      </c>
      <c r="L218" s="76">
        <v>0</v>
      </c>
      <c r="M218" s="76">
        <v>0</v>
      </c>
      <c r="N218" s="76">
        <v>0</v>
      </c>
      <c r="O218" s="76">
        <v>0</v>
      </c>
      <c r="P218" s="76">
        <v>0</v>
      </c>
      <c r="Q218" s="76">
        <v>0</v>
      </c>
      <c r="R218" s="76">
        <v>0</v>
      </c>
      <c r="S218" s="76">
        <v>0</v>
      </c>
      <c r="T218" s="76">
        <v>0</v>
      </c>
      <c r="U218" s="76">
        <v>0</v>
      </c>
      <c r="V218" s="76">
        <v>0</v>
      </c>
      <c r="W218" s="76">
        <v>0</v>
      </c>
      <c r="X218" s="76">
        <v>0</v>
      </c>
      <c r="Y218" s="76">
        <v>0</v>
      </c>
      <c r="Z218" s="76">
        <v>0</v>
      </c>
      <c r="AA218" s="76">
        <v>0</v>
      </c>
      <c r="AB218" s="76">
        <v>0</v>
      </c>
      <c r="AC218" s="76">
        <v>0</v>
      </c>
      <c r="AD218" s="76">
        <v>0</v>
      </c>
      <c r="AE218" s="76">
        <v>0</v>
      </c>
      <c r="AF218" s="76">
        <v>0</v>
      </c>
      <c r="AG218" s="76">
        <v>0</v>
      </c>
      <c r="AH218" s="76">
        <v>0</v>
      </c>
      <c r="AI218" s="76">
        <v>0</v>
      </c>
      <c r="AJ218" s="76">
        <v>0</v>
      </c>
      <c r="AK218" s="76">
        <v>0</v>
      </c>
      <c r="AL218" s="76">
        <v>0</v>
      </c>
      <c r="AM218" s="76">
        <v>0</v>
      </c>
      <c r="AN218" s="76">
        <v>0</v>
      </c>
      <c r="AO218" s="76">
        <v>0</v>
      </c>
      <c r="AP218" s="76">
        <v>0</v>
      </c>
      <c r="AQ218" s="76">
        <v>0</v>
      </c>
      <c r="AR218" s="9"/>
      <c r="AS218" s="76">
        <v>0</v>
      </c>
      <c r="AT218" s="76">
        <v>0</v>
      </c>
      <c r="AU218" s="77"/>
      <c r="AV218" s="76">
        <v>0</v>
      </c>
      <c r="AW218" s="76">
        <v>0</v>
      </c>
      <c r="AY218" s="77">
        <f t="shared" si="17"/>
        <v>0</v>
      </c>
      <c r="AZ218" s="77">
        <f t="shared" si="18"/>
        <v>0</v>
      </c>
      <c r="BA218" s="78"/>
      <c r="BB218" s="77">
        <f t="shared" si="19"/>
        <v>0</v>
      </c>
      <c r="BC218" s="9"/>
      <c r="BD218" s="91">
        <f>IF($BJ218&gt;$BD$6,-$BJ218,IF($AY218&gt;($AY$4-1),VLOOKUP($BJ218,'TQ Event Details'!$I$4:$K$34,3,TRUE),0))</f>
        <v>0</v>
      </c>
      <c r="BE218" s="9"/>
      <c r="BF218" s="80">
        <f t="shared" si="20"/>
        <v>0.015880000000000002</v>
      </c>
      <c r="BH218" s="9"/>
      <c r="BI218" s="10">
        <f t="shared" si="14"/>
        <v>0</v>
      </c>
      <c r="BJ218" s="10">
        <f t="shared" si="15"/>
        <v>0</v>
      </c>
      <c r="BK218" s="11">
        <f t="shared" si="16"/>
        <v>0.018000000000000002</v>
      </c>
    </row>
    <row r="219" spans="1:63" s="10" customFormat="1" ht="18">
      <c r="A219" s="74" t="s">
        <v>29</v>
      </c>
      <c r="B219" s="75">
        <v>213</v>
      </c>
      <c r="C219" s="114"/>
      <c r="D219" s="113"/>
      <c r="E219" s="115"/>
      <c r="F219" s="103" t="str">
        <f>IF(ISBLANK(D219)," ",VLOOKUP(D219,member_list!$A:$D,4,FALSE))</f>
        <v> </v>
      </c>
      <c r="G219" s="103" t="str">
        <f>IF(ISBLANK(E219)," ",VLOOKUP(E219,member_list!$A:$D,4,FALSE))</f>
        <v> </v>
      </c>
      <c r="H219" s="76">
        <v>0</v>
      </c>
      <c r="I219" s="76">
        <v>0</v>
      </c>
      <c r="J219" s="76">
        <v>0</v>
      </c>
      <c r="K219" s="76">
        <v>0</v>
      </c>
      <c r="L219" s="76">
        <v>0</v>
      </c>
      <c r="M219" s="76">
        <v>0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0</v>
      </c>
      <c r="Y219" s="76">
        <v>0</v>
      </c>
      <c r="Z219" s="76">
        <v>0</v>
      </c>
      <c r="AA219" s="76">
        <v>0</v>
      </c>
      <c r="AB219" s="76">
        <v>0</v>
      </c>
      <c r="AC219" s="76">
        <v>0</v>
      </c>
      <c r="AD219" s="76">
        <v>0</v>
      </c>
      <c r="AE219" s="76">
        <v>0</v>
      </c>
      <c r="AF219" s="76">
        <v>0</v>
      </c>
      <c r="AG219" s="76">
        <v>0</v>
      </c>
      <c r="AH219" s="76">
        <v>0</v>
      </c>
      <c r="AI219" s="76">
        <v>0</v>
      </c>
      <c r="AJ219" s="76">
        <v>0</v>
      </c>
      <c r="AK219" s="76">
        <v>0</v>
      </c>
      <c r="AL219" s="76">
        <v>0</v>
      </c>
      <c r="AM219" s="76">
        <v>0</v>
      </c>
      <c r="AN219" s="76">
        <v>0</v>
      </c>
      <c r="AO219" s="76">
        <v>0</v>
      </c>
      <c r="AP219" s="76">
        <v>0</v>
      </c>
      <c r="AQ219" s="76">
        <v>0</v>
      </c>
      <c r="AR219" s="9"/>
      <c r="AS219" s="76">
        <v>0</v>
      </c>
      <c r="AT219" s="76">
        <v>0</v>
      </c>
      <c r="AU219" s="77"/>
      <c r="AV219" s="76">
        <v>0</v>
      </c>
      <c r="AW219" s="76">
        <v>0</v>
      </c>
      <c r="AX219" s="77"/>
      <c r="AY219" s="77">
        <f t="shared" si="17"/>
        <v>0</v>
      </c>
      <c r="AZ219" s="77">
        <f t="shared" si="18"/>
        <v>0</v>
      </c>
      <c r="BA219" s="78"/>
      <c r="BB219" s="77">
        <f t="shared" si="19"/>
        <v>0</v>
      </c>
      <c r="BC219" s="9"/>
      <c r="BD219" s="91">
        <f>IF($BJ219&gt;$BD$6,-$BJ219,IF($AY219&gt;($AY$4-1),VLOOKUP($BJ219,'TQ Event Details'!$I$4:$K$34,3,TRUE),0))</f>
        <v>0</v>
      </c>
      <c r="BE219" s="9"/>
      <c r="BF219" s="80">
        <f t="shared" si="20"/>
        <v>0.015870000000000002</v>
      </c>
      <c r="BH219" s="9"/>
      <c r="BI219" s="10">
        <f t="shared" si="14"/>
        <v>0</v>
      </c>
      <c r="BJ219" s="10">
        <f t="shared" si="15"/>
        <v>0</v>
      </c>
      <c r="BK219" s="11">
        <f t="shared" si="16"/>
        <v>0.018000000000000002</v>
      </c>
    </row>
    <row r="220" spans="1:63" s="10" customFormat="1" ht="18">
      <c r="A220" s="74" t="s">
        <v>28</v>
      </c>
      <c r="B220" s="75">
        <v>214</v>
      </c>
      <c r="C220" s="114"/>
      <c r="D220" s="113"/>
      <c r="E220" s="115"/>
      <c r="F220" s="103" t="str">
        <f>IF(ISBLANK(D220)," ",VLOOKUP(D220,member_list!$A:$D,4,FALSE))</f>
        <v> </v>
      </c>
      <c r="G220" s="103" t="str">
        <f>IF(ISBLANK(E220)," ",VLOOKUP(E220,member_list!$A:$D,4,FALSE))</f>
        <v> 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6">
        <v>0</v>
      </c>
      <c r="X220" s="76">
        <v>0</v>
      </c>
      <c r="Y220" s="76">
        <v>0</v>
      </c>
      <c r="Z220" s="76">
        <v>0</v>
      </c>
      <c r="AA220" s="76">
        <v>0</v>
      </c>
      <c r="AB220" s="76">
        <v>0</v>
      </c>
      <c r="AC220" s="76">
        <v>0</v>
      </c>
      <c r="AD220" s="76">
        <v>0</v>
      </c>
      <c r="AE220" s="76">
        <v>0</v>
      </c>
      <c r="AF220" s="76">
        <v>0</v>
      </c>
      <c r="AG220" s="76">
        <v>0</v>
      </c>
      <c r="AH220" s="76">
        <v>0</v>
      </c>
      <c r="AI220" s="76">
        <v>0</v>
      </c>
      <c r="AJ220" s="76">
        <v>0</v>
      </c>
      <c r="AK220" s="76">
        <v>0</v>
      </c>
      <c r="AL220" s="76">
        <v>0</v>
      </c>
      <c r="AM220" s="76">
        <v>0</v>
      </c>
      <c r="AN220" s="76">
        <v>0</v>
      </c>
      <c r="AO220" s="76">
        <v>0</v>
      </c>
      <c r="AP220" s="76">
        <v>0</v>
      </c>
      <c r="AQ220" s="76">
        <v>0</v>
      </c>
      <c r="AR220" s="9"/>
      <c r="AS220" s="76">
        <v>0</v>
      </c>
      <c r="AT220" s="76">
        <v>0</v>
      </c>
      <c r="AU220" s="77"/>
      <c r="AV220" s="76">
        <v>0</v>
      </c>
      <c r="AW220" s="76">
        <v>0</v>
      </c>
      <c r="AY220" s="77">
        <f t="shared" si="17"/>
        <v>0</v>
      </c>
      <c r="AZ220" s="77">
        <f t="shared" si="18"/>
        <v>0</v>
      </c>
      <c r="BA220" s="78"/>
      <c r="BB220" s="77">
        <f t="shared" si="19"/>
        <v>0</v>
      </c>
      <c r="BC220" s="9"/>
      <c r="BD220" s="91">
        <f>IF($BJ220&gt;$BD$6,-$BJ220,IF($AY220&gt;($AY$4-1),VLOOKUP($BJ220,'TQ Event Details'!$I$4:$K$34,3,TRUE),0))</f>
        <v>0</v>
      </c>
      <c r="BE220" s="9"/>
      <c r="BF220" s="80">
        <f t="shared" si="20"/>
        <v>0.015860000000000003</v>
      </c>
      <c r="BH220" s="9"/>
      <c r="BI220" s="10">
        <f t="shared" si="14"/>
        <v>0</v>
      </c>
      <c r="BJ220" s="10">
        <f t="shared" si="15"/>
        <v>0</v>
      </c>
      <c r="BK220" s="11">
        <f t="shared" si="16"/>
        <v>0.018000000000000002</v>
      </c>
    </row>
    <row r="221" spans="1:63" s="10" customFormat="1" ht="18">
      <c r="A221" s="74" t="s">
        <v>29</v>
      </c>
      <c r="B221" s="75">
        <v>215</v>
      </c>
      <c r="C221" s="114"/>
      <c r="D221" s="113"/>
      <c r="E221" s="115"/>
      <c r="F221" s="103" t="str">
        <f>IF(ISBLANK(D221)," ",VLOOKUP(D221,member_list!$A:$D,4,FALSE))</f>
        <v> </v>
      </c>
      <c r="G221" s="103" t="str">
        <f>IF(ISBLANK(E221)," ",VLOOKUP(E221,member_list!$A:$D,4,FALSE))</f>
        <v> </v>
      </c>
      <c r="H221" s="76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6">
        <v>0</v>
      </c>
      <c r="X221" s="76">
        <v>0</v>
      </c>
      <c r="Y221" s="76">
        <v>0</v>
      </c>
      <c r="Z221" s="76">
        <v>0</v>
      </c>
      <c r="AA221" s="76">
        <v>0</v>
      </c>
      <c r="AB221" s="76">
        <v>0</v>
      </c>
      <c r="AC221" s="76">
        <v>0</v>
      </c>
      <c r="AD221" s="76">
        <v>0</v>
      </c>
      <c r="AE221" s="76">
        <v>0</v>
      </c>
      <c r="AF221" s="76">
        <v>0</v>
      </c>
      <c r="AG221" s="76">
        <v>0</v>
      </c>
      <c r="AH221" s="76">
        <v>0</v>
      </c>
      <c r="AI221" s="76">
        <v>0</v>
      </c>
      <c r="AJ221" s="76">
        <v>0</v>
      </c>
      <c r="AK221" s="76">
        <v>0</v>
      </c>
      <c r="AL221" s="76">
        <v>0</v>
      </c>
      <c r="AM221" s="76">
        <v>0</v>
      </c>
      <c r="AN221" s="76">
        <v>0</v>
      </c>
      <c r="AO221" s="76">
        <v>0</v>
      </c>
      <c r="AP221" s="76">
        <v>0</v>
      </c>
      <c r="AQ221" s="76">
        <v>0</v>
      </c>
      <c r="AR221" s="9"/>
      <c r="AS221" s="76">
        <v>0</v>
      </c>
      <c r="AT221" s="76">
        <v>0</v>
      </c>
      <c r="AU221" s="77"/>
      <c r="AV221" s="76">
        <v>0</v>
      </c>
      <c r="AW221" s="76">
        <v>0</v>
      </c>
      <c r="AX221" s="77"/>
      <c r="AY221" s="77">
        <f t="shared" si="17"/>
        <v>0</v>
      </c>
      <c r="AZ221" s="77">
        <f t="shared" si="18"/>
        <v>0</v>
      </c>
      <c r="BA221" s="78"/>
      <c r="BB221" s="77">
        <f t="shared" si="19"/>
        <v>0</v>
      </c>
      <c r="BC221" s="9"/>
      <c r="BD221" s="91">
        <f>IF($BJ221&gt;$BD$6,-$BJ221,IF($AY221&gt;($AY$4-1),VLOOKUP($BJ221,'TQ Event Details'!$I$4:$K$34,3,TRUE),0))</f>
        <v>0</v>
      </c>
      <c r="BE221" s="9"/>
      <c r="BF221" s="80">
        <f t="shared" si="20"/>
        <v>0.015850000000000003</v>
      </c>
      <c r="BH221" s="9"/>
      <c r="BI221" s="10">
        <f t="shared" si="14"/>
        <v>0</v>
      </c>
      <c r="BJ221" s="10">
        <f t="shared" si="15"/>
        <v>0</v>
      </c>
      <c r="BK221" s="11">
        <f t="shared" si="16"/>
        <v>0.018000000000000002</v>
      </c>
    </row>
    <row r="222" spans="1:63" s="10" customFormat="1" ht="18">
      <c r="A222" s="74" t="s">
        <v>28</v>
      </c>
      <c r="B222" s="75">
        <v>216</v>
      </c>
      <c r="C222" s="114"/>
      <c r="D222" s="113"/>
      <c r="E222" s="115"/>
      <c r="F222" s="103" t="str">
        <f>IF(ISBLANK(D222)," ",VLOOKUP(D222,member_list!$A:$D,4,FALSE))</f>
        <v> </v>
      </c>
      <c r="G222" s="103" t="str">
        <f>IF(ISBLANK(E222)," ",VLOOKUP(E222,member_list!$A:$D,4,FALSE))</f>
        <v> </v>
      </c>
      <c r="H222" s="76">
        <v>0</v>
      </c>
      <c r="I222" s="76">
        <v>0</v>
      </c>
      <c r="J222" s="76">
        <v>0</v>
      </c>
      <c r="K222" s="76">
        <v>0</v>
      </c>
      <c r="L222" s="76">
        <v>0</v>
      </c>
      <c r="M222" s="76">
        <v>0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6">
        <v>0</v>
      </c>
      <c r="X222" s="76">
        <v>0</v>
      </c>
      <c r="Y222" s="76">
        <v>0</v>
      </c>
      <c r="Z222" s="76">
        <v>0</v>
      </c>
      <c r="AA222" s="76">
        <v>0</v>
      </c>
      <c r="AB222" s="76">
        <v>0</v>
      </c>
      <c r="AC222" s="76">
        <v>0</v>
      </c>
      <c r="AD222" s="76">
        <v>0</v>
      </c>
      <c r="AE222" s="76">
        <v>0</v>
      </c>
      <c r="AF222" s="76">
        <v>0</v>
      </c>
      <c r="AG222" s="76">
        <v>0</v>
      </c>
      <c r="AH222" s="76">
        <v>0</v>
      </c>
      <c r="AI222" s="76">
        <v>0</v>
      </c>
      <c r="AJ222" s="76">
        <v>0</v>
      </c>
      <c r="AK222" s="76">
        <v>0</v>
      </c>
      <c r="AL222" s="76">
        <v>0</v>
      </c>
      <c r="AM222" s="76">
        <v>0</v>
      </c>
      <c r="AN222" s="76">
        <v>0</v>
      </c>
      <c r="AO222" s="76">
        <v>0</v>
      </c>
      <c r="AP222" s="76">
        <v>0</v>
      </c>
      <c r="AQ222" s="76">
        <v>0</v>
      </c>
      <c r="AR222" s="9"/>
      <c r="AS222" s="76">
        <v>0</v>
      </c>
      <c r="AT222" s="76">
        <v>0</v>
      </c>
      <c r="AU222" s="77"/>
      <c r="AV222" s="76">
        <v>0</v>
      </c>
      <c r="AW222" s="76">
        <v>0</v>
      </c>
      <c r="AY222" s="77">
        <f t="shared" si="17"/>
        <v>0</v>
      </c>
      <c r="AZ222" s="77">
        <f t="shared" si="18"/>
        <v>0</v>
      </c>
      <c r="BA222" s="78"/>
      <c r="BB222" s="77">
        <f t="shared" si="19"/>
        <v>0</v>
      </c>
      <c r="BC222" s="9"/>
      <c r="BD222" s="91">
        <f>IF($BJ222&gt;$BD$6,-$BJ222,IF($AY222&gt;($AY$4-1),VLOOKUP($BJ222,'TQ Event Details'!$I$4:$K$34,3,TRUE),0))</f>
        <v>0</v>
      </c>
      <c r="BE222" s="9"/>
      <c r="BF222" s="80">
        <f t="shared" si="20"/>
        <v>0.015840000000000003</v>
      </c>
      <c r="BH222" s="9"/>
      <c r="BI222" s="10">
        <f t="shared" si="14"/>
        <v>0</v>
      </c>
      <c r="BJ222" s="10">
        <f t="shared" si="15"/>
        <v>0</v>
      </c>
      <c r="BK222" s="11">
        <f t="shared" si="16"/>
        <v>0.018000000000000002</v>
      </c>
    </row>
    <row r="223" spans="1:63" s="10" customFormat="1" ht="18">
      <c r="A223" s="74" t="s">
        <v>29</v>
      </c>
      <c r="B223" s="75">
        <v>217</v>
      </c>
      <c r="C223" s="114"/>
      <c r="D223" s="113"/>
      <c r="E223" s="115"/>
      <c r="F223" s="103" t="str">
        <f>IF(ISBLANK(D223)," ",VLOOKUP(D223,member_list!$A:$D,4,FALSE))</f>
        <v> </v>
      </c>
      <c r="G223" s="103" t="str">
        <f>IF(ISBLANK(E223)," ",VLOOKUP(E223,member_list!$A:$D,4,FALSE))</f>
        <v> 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6">
        <v>0</v>
      </c>
      <c r="X223" s="76">
        <v>0</v>
      </c>
      <c r="Y223" s="76">
        <v>0</v>
      </c>
      <c r="Z223" s="76">
        <v>0</v>
      </c>
      <c r="AA223" s="76">
        <v>0</v>
      </c>
      <c r="AB223" s="76">
        <v>0</v>
      </c>
      <c r="AC223" s="76">
        <v>0</v>
      </c>
      <c r="AD223" s="76">
        <v>0</v>
      </c>
      <c r="AE223" s="76">
        <v>0</v>
      </c>
      <c r="AF223" s="76">
        <v>0</v>
      </c>
      <c r="AG223" s="76">
        <v>0</v>
      </c>
      <c r="AH223" s="76">
        <v>0</v>
      </c>
      <c r="AI223" s="76">
        <v>0</v>
      </c>
      <c r="AJ223" s="76">
        <v>0</v>
      </c>
      <c r="AK223" s="76">
        <v>0</v>
      </c>
      <c r="AL223" s="76">
        <v>0</v>
      </c>
      <c r="AM223" s="76">
        <v>0</v>
      </c>
      <c r="AN223" s="76">
        <v>0</v>
      </c>
      <c r="AO223" s="76">
        <v>0</v>
      </c>
      <c r="AP223" s="76">
        <v>0</v>
      </c>
      <c r="AQ223" s="76">
        <v>0</v>
      </c>
      <c r="AR223" s="9"/>
      <c r="AS223" s="76">
        <v>0</v>
      </c>
      <c r="AT223" s="76">
        <v>0</v>
      </c>
      <c r="AU223" s="77"/>
      <c r="AV223" s="76">
        <v>0</v>
      </c>
      <c r="AW223" s="76">
        <v>0</v>
      </c>
      <c r="AX223" s="77"/>
      <c r="AY223" s="77">
        <f t="shared" si="17"/>
        <v>0</v>
      </c>
      <c r="AZ223" s="77">
        <f t="shared" si="18"/>
        <v>0</v>
      </c>
      <c r="BA223" s="78"/>
      <c r="BB223" s="77">
        <f t="shared" si="19"/>
        <v>0</v>
      </c>
      <c r="BC223" s="9"/>
      <c r="BD223" s="91">
        <f>IF($BJ223&gt;$BD$6,-$BJ223,IF($AY223&gt;($AY$4-1),VLOOKUP($BJ223,'TQ Event Details'!$I$4:$K$34,3,TRUE),0))</f>
        <v>0</v>
      </c>
      <c r="BE223" s="9"/>
      <c r="BF223" s="80">
        <f t="shared" si="20"/>
        <v>0.015830000000000004</v>
      </c>
      <c r="BH223" s="9"/>
      <c r="BI223" s="10">
        <f t="shared" si="14"/>
        <v>0</v>
      </c>
      <c r="BJ223" s="10">
        <f t="shared" si="15"/>
        <v>0</v>
      </c>
      <c r="BK223" s="11">
        <f t="shared" si="16"/>
        <v>0.018000000000000002</v>
      </c>
    </row>
    <row r="224" spans="1:63" s="10" customFormat="1" ht="18">
      <c r="A224" s="74" t="s">
        <v>28</v>
      </c>
      <c r="B224" s="75">
        <v>218</v>
      </c>
      <c r="C224" s="114"/>
      <c r="D224" s="113"/>
      <c r="E224" s="115"/>
      <c r="F224" s="103" t="str">
        <f>IF(ISBLANK(D224)," ",VLOOKUP(D224,member_list!$A:$D,4,FALSE))</f>
        <v> </v>
      </c>
      <c r="G224" s="103" t="str">
        <f>IF(ISBLANK(E224)," ",VLOOKUP(E224,member_list!$A:$D,4,FALSE))</f>
        <v> </v>
      </c>
      <c r="H224" s="76">
        <v>0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6">
        <v>0</v>
      </c>
      <c r="X224" s="76">
        <v>0</v>
      </c>
      <c r="Y224" s="76">
        <v>0</v>
      </c>
      <c r="Z224" s="76">
        <v>0</v>
      </c>
      <c r="AA224" s="76">
        <v>0</v>
      </c>
      <c r="AB224" s="76">
        <v>0</v>
      </c>
      <c r="AC224" s="76">
        <v>0</v>
      </c>
      <c r="AD224" s="76">
        <v>0</v>
      </c>
      <c r="AE224" s="76">
        <v>0</v>
      </c>
      <c r="AF224" s="76">
        <v>0</v>
      </c>
      <c r="AG224" s="76">
        <v>0</v>
      </c>
      <c r="AH224" s="76">
        <v>0</v>
      </c>
      <c r="AI224" s="76">
        <v>0</v>
      </c>
      <c r="AJ224" s="76">
        <v>0</v>
      </c>
      <c r="AK224" s="76">
        <v>0</v>
      </c>
      <c r="AL224" s="76">
        <v>0</v>
      </c>
      <c r="AM224" s="76">
        <v>0</v>
      </c>
      <c r="AN224" s="76">
        <v>0</v>
      </c>
      <c r="AO224" s="76">
        <v>0</v>
      </c>
      <c r="AP224" s="76">
        <v>0</v>
      </c>
      <c r="AQ224" s="76">
        <v>0</v>
      </c>
      <c r="AR224" s="9"/>
      <c r="AS224" s="76">
        <v>0</v>
      </c>
      <c r="AT224" s="76">
        <v>0</v>
      </c>
      <c r="AU224" s="77"/>
      <c r="AV224" s="76">
        <v>0</v>
      </c>
      <c r="AW224" s="76">
        <v>0</v>
      </c>
      <c r="AY224" s="77">
        <f t="shared" si="17"/>
        <v>0</v>
      </c>
      <c r="AZ224" s="77">
        <f t="shared" si="18"/>
        <v>0</v>
      </c>
      <c r="BA224" s="78"/>
      <c r="BB224" s="77">
        <f t="shared" si="19"/>
        <v>0</v>
      </c>
      <c r="BC224" s="9"/>
      <c r="BD224" s="91">
        <f>IF($BJ224&gt;$BD$6,-$BJ224,IF($AY224&gt;($AY$4-1),VLOOKUP($BJ224,'TQ Event Details'!$I$4:$K$34,3,TRUE),0))</f>
        <v>0</v>
      </c>
      <c r="BE224" s="9"/>
      <c r="BF224" s="80">
        <f t="shared" si="20"/>
        <v>0.01582</v>
      </c>
      <c r="BH224" s="9"/>
      <c r="BI224" s="10">
        <f t="shared" si="14"/>
        <v>0</v>
      </c>
      <c r="BJ224" s="10">
        <f t="shared" si="15"/>
        <v>0</v>
      </c>
      <c r="BK224" s="11">
        <f t="shared" si="16"/>
        <v>0.018000000000000002</v>
      </c>
    </row>
    <row r="225" spans="1:63" s="10" customFormat="1" ht="18">
      <c r="A225" s="74" t="s">
        <v>29</v>
      </c>
      <c r="B225" s="75">
        <v>219</v>
      </c>
      <c r="C225" s="114"/>
      <c r="D225" s="113"/>
      <c r="E225" s="115"/>
      <c r="F225" s="103" t="str">
        <f>IF(ISBLANK(D225)," ",VLOOKUP(D225,member_list!$A:$D,4,FALSE))</f>
        <v> </v>
      </c>
      <c r="G225" s="103" t="str">
        <f>IF(ISBLANK(E225)," ",VLOOKUP(E225,member_list!$A:$D,4,FALSE))</f>
        <v> </v>
      </c>
      <c r="H225" s="76">
        <v>0</v>
      </c>
      <c r="I225" s="76">
        <v>0</v>
      </c>
      <c r="J225" s="76">
        <v>0</v>
      </c>
      <c r="K225" s="76">
        <v>0</v>
      </c>
      <c r="L225" s="76">
        <v>0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6">
        <v>0</v>
      </c>
      <c r="X225" s="76">
        <v>0</v>
      </c>
      <c r="Y225" s="76">
        <v>0</v>
      </c>
      <c r="Z225" s="76">
        <v>0</v>
      </c>
      <c r="AA225" s="76">
        <v>0</v>
      </c>
      <c r="AB225" s="76">
        <v>0</v>
      </c>
      <c r="AC225" s="76">
        <v>0</v>
      </c>
      <c r="AD225" s="76">
        <v>0</v>
      </c>
      <c r="AE225" s="76">
        <v>0</v>
      </c>
      <c r="AF225" s="76">
        <v>0</v>
      </c>
      <c r="AG225" s="76">
        <v>0</v>
      </c>
      <c r="AH225" s="76">
        <v>0</v>
      </c>
      <c r="AI225" s="76">
        <v>0</v>
      </c>
      <c r="AJ225" s="76">
        <v>0</v>
      </c>
      <c r="AK225" s="76">
        <v>0</v>
      </c>
      <c r="AL225" s="76">
        <v>0</v>
      </c>
      <c r="AM225" s="76">
        <v>0</v>
      </c>
      <c r="AN225" s="76">
        <v>0</v>
      </c>
      <c r="AO225" s="76">
        <v>0</v>
      </c>
      <c r="AP225" s="76">
        <v>0</v>
      </c>
      <c r="AQ225" s="76">
        <v>0</v>
      </c>
      <c r="AR225" s="9"/>
      <c r="AS225" s="76">
        <v>0</v>
      </c>
      <c r="AT225" s="76">
        <v>0</v>
      </c>
      <c r="AU225" s="77"/>
      <c r="AV225" s="76">
        <v>0</v>
      </c>
      <c r="AW225" s="76">
        <v>0</v>
      </c>
      <c r="AX225" s="77"/>
      <c r="AY225" s="77">
        <f t="shared" si="17"/>
        <v>0</v>
      </c>
      <c r="AZ225" s="77">
        <f t="shared" si="18"/>
        <v>0</v>
      </c>
      <c r="BA225" s="78"/>
      <c r="BB225" s="77">
        <f t="shared" si="19"/>
        <v>0</v>
      </c>
      <c r="BC225" s="9"/>
      <c r="BD225" s="91">
        <f>IF($BJ225&gt;$BD$6,-$BJ225,IF($AY225&gt;($AY$4-1),VLOOKUP($BJ225,'TQ Event Details'!$I$4:$K$34,3,TRUE),0))</f>
        <v>0</v>
      </c>
      <c r="BE225" s="9"/>
      <c r="BF225" s="80">
        <f t="shared" si="20"/>
        <v>0.01581</v>
      </c>
      <c r="BH225" s="9"/>
      <c r="BI225" s="10">
        <f t="shared" si="14"/>
        <v>0</v>
      </c>
      <c r="BJ225" s="10">
        <f t="shared" si="15"/>
        <v>0</v>
      </c>
      <c r="BK225" s="11">
        <f t="shared" si="16"/>
        <v>0.018000000000000002</v>
      </c>
    </row>
    <row r="226" spans="1:63" s="10" customFormat="1" ht="18">
      <c r="A226" s="74" t="s">
        <v>28</v>
      </c>
      <c r="B226" s="75">
        <v>220</v>
      </c>
      <c r="C226" s="114"/>
      <c r="D226" s="113"/>
      <c r="E226" s="115"/>
      <c r="F226" s="103" t="str">
        <f>IF(ISBLANK(D226)," ",VLOOKUP(D226,member_list!$A:$D,4,FALSE))</f>
        <v> </v>
      </c>
      <c r="G226" s="103" t="str">
        <f>IF(ISBLANK(E226)," ",VLOOKUP(E226,member_list!$A:$D,4,FALSE))</f>
        <v> </v>
      </c>
      <c r="H226" s="76">
        <v>0</v>
      </c>
      <c r="I226" s="76">
        <v>0</v>
      </c>
      <c r="J226" s="76">
        <v>0</v>
      </c>
      <c r="K226" s="76">
        <v>0</v>
      </c>
      <c r="L226" s="76">
        <v>0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 s="76">
        <v>0</v>
      </c>
      <c r="T226" s="76">
        <v>0</v>
      </c>
      <c r="U226" s="76">
        <v>0</v>
      </c>
      <c r="V226" s="76">
        <v>0</v>
      </c>
      <c r="W226" s="76">
        <v>0</v>
      </c>
      <c r="X226" s="76">
        <v>0</v>
      </c>
      <c r="Y226" s="76">
        <v>0</v>
      </c>
      <c r="Z226" s="76">
        <v>0</v>
      </c>
      <c r="AA226" s="76">
        <v>0</v>
      </c>
      <c r="AB226" s="76">
        <v>0</v>
      </c>
      <c r="AC226" s="76">
        <v>0</v>
      </c>
      <c r="AD226" s="76">
        <v>0</v>
      </c>
      <c r="AE226" s="76">
        <v>0</v>
      </c>
      <c r="AF226" s="76">
        <v>0</v>
      </c>
      <c r="AG226" s="76">
        <v>0</v>
      </c>
      <c r="AH226" s="76">
        <v>0</v>
      </c>
      <c r="AI226" s="76">
        <v>0</v>
      </c>
      <c r="AJ226" s="76">
        <v>0</v>
      </c>
      <c r="AK226" s="76">
        <v>0</v>
      </c>
      <c r="AL226" s="76">
        <v>0</v>
      </c>
      <c r="AM226" s="76">
        <v>0</v>
      </c>
      <c r="AN226" s="76">
        <v>0</v>
      </c>
      <c r="AO226" s="76">
        <v>0</v>
      </c>
      <c r="AP226" s="76">
        <v>0</v>
      </c>
      <c r="AQ226" s="76">
        <v>0</v>
      </c>
      <c r="AR226" s="9"/>
      <c r="AS226" s="76">
        <v>0</v>
      </c>
      <c r="AT226" s="76">
        <v>0</v>
      </c>
      <c r="AU226" s="77"/>
      <c r="AV226" s="76">
        <v>0</v>
      </c>
      <c r="AW226" s="76">
        <v>0</v>
      </c>
      <c r="AY226" s="77">
        <f t="shared" si="17"/>
        <v>0</v>
      </c>
      <c r="AZ226" s="77">
        <f t="shared" si="18"/>
        <v>0</v>
      </c>
      <c r="BA226" s="78"/>
      <c r="BB226" s="77">
        <f t="shared" si="19"/>
        <v>0</v>
      </c>
      <c r="BC226" s="9"/>
      <c r="BD226" s="91">
        <f>IF($BJ226&gt;$BD$6,-$BJ226,IF($AY226&gt;($AY$4-1),VLOOKUP($BJ226,'TQ Event Details'!$I$4:$K$34,3,TRUE),0))</f>
        <v>0</v>
      </c>
      <c r="BE226" s="9"/>
      <c r="BF226" s="80">
        <f t="shared" si="20"/>
        <v>0.0158</v>
      </c>
      <c r="BH226" s="9"/>
      <c r="BI226" s="10">
        <f t="shared" si="14"/>
        <v>0</v>
      </c>
      <c r="BJ226" s="10">
        <f t="shared" si="15"/>
        <v>0</v>
      </c>
      <c r="BK226" s="11">
        <f t="shared" si="16"/>
        <v>0.018000000000000002</v>
      </c>
    </row>
    <row r="227" spans="1:63" s="10" customFormat="1" ht="18">
      <c r="A227" s="74" t="s">
        <v>29</v>
      </c>
      <c r="B227" s="75">
        <v>221</v>
      </c>
      <c r="C227" s="114"/>
      <c r="D227" s="113"/>
      <c r="E227" s="115"/>
      <c r="F227" s="103" t="str">
        <f>IF(ISBLANK(D227)," ",VLOOKUP(D227,member_list!$A:$D,4,FALSE))</f>
        <v> </v>
      </c>
      <c r="G227" s="103" t="str">
        <f>IF(ISBLANK(E227)," ",VLOOKUP(E227,member_list!$A:$D,4,FALSE))</f>
        <v> </v>
      </c>
      <c r="H227" s="76">
        <v>0</v>
      </c>
      <c r="I227" s="76">
        <v>0</v>
      </c>
      <c r="J227" s="76">
        <v>0</v>
      </c>
      <c r="K227" s="76">
        <v>0</v>
      </c>
      <c r="L227" s="76">
        <v>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6">
        <v>0</v>
      </c>
      <c r="X227" s="76">
        <v>0</v>
      </c>
      <c r="Y227" s="76">
        <v>0</v>
      </c>
      <c r="Z227" s="76">
        <v>0</v>
      </c>
      <c r="AA227" s="76">
        <v>0</v>
      </c>
      <c r="AB227" s="76">
        <v>0</v>
      </c>
      <c r="AC227" s="76">
        <v>0</v>
      </c>
      <c r="AD227" s="76">
        <v>0</v>
      </c>
      <c r="AE227" s="76">
        <v>0</v>
      </c>
      <c r="AF227" s="76">
        <v>0</v>
      </c>
      <c r="AG227" s="76">
        <v>0</v>
      </c>
      <c r="AH227" s="76">
        <v>0</v>
      </c>
      <c r="AI227" s="76">
        <v>0</v>
      </c>
      <c r="AJ227" s="76">
        <v>0</v>
      </c>
      <c r="AK227" s="76">
        <v>0</v>
      </c>
      <c r="AL227" s="76">
        <v>0</v>
      </c>
      <c r="AM227" s="76">
        <v>0</v>
      </c>
      <c r="AN227" s="76">
        <v>0</v>
      </c>
      <c r="AO227" s="76">
        <v>0</v>
      </c>
      <c r="AP227" s="76">
        <v>0</v>
      </c>
      <c r="AQ227" s="76">
        <v>0</v>
      </c>
      <c r="AR227" s="9"/>
      <c r="AS227" s="76">
        <v>0</v>
      </c>
      <c r="AT227" s="76">
        <v>0</v>
      </c>
      <c r="AU227" s="77"/>
      <c r="AV227" s="76">
        <v>0</v>
      </c>
      <c r="AW227" s="76">
        <v>0</v>
      </c>
      <c r="AX227" s="77"/>
      <c r="AY227" s="77">
        <f t="shared" si="17"/>
        <v>0</v>
      </c>
      <c r="AZ227" s="77">
        <f t="shared" si="18"/>
        <v>0</v>
      </c>
      <c r="BA227" s="78"/>
      <c r="BB227" s="77">
        <f t="shared" si="19"/>
        <v>0</v>
      </c>
      <c r="BC227" s="9"/>
      <c r="BD227" s="91">
        <f>IF($BJ227&gt;$BD$6,-$BJ227,IF($AY227&gt;($AY$4-1),VLOOKUP($BJ227,'TQ Event Details'!$I$4:$K$34,3,TRUE),0))</f>
        <v>0</v>
      </c>
      <c r="BE227" s="9"/>
      <c r="BF227" s="80">
        <f t="shared" si="20"/>
        <v>0.015790000000000002</v>
      </c>
      <c r="BH227" s="9"/>
      <c r="BI227" s="10">
        <f t="shared" si="14"/>
        <v>0</v>
      </c>
      <c r="BJ227" s="10">
        <f t="shared" si="15"/>
        <v>0</v>
      </c>
      <c r="BK227" s="11">
        <f t="shared" si="16"/>
        <v>0.018000000000000002</v>
      </c>
    </row>
    <row r="228" spans="1:63" s="10" customFormat="1" ht="18">
      <c r="A228" s="74" t="s">
        <v>28</v>
      </c>
      <c r="B228" s="75">
        <v>222</v>
      </c>
      <c r="C228" s="114"/>
      <c r="D228" s="113"/>
      <c r="E228" s="115"/>
      <c r="F228" s="103" t="str">
        <f>IF(ISBLANK(D228)," ",VLOOKUP(D228,member_list!$A:$D,4,FALSE))</f>
        <v> </v>
      </c>
      <c r="G228" s="103" t="str">
        <f>IF(ISBLANK(E228)," ",VLOOKUP(E228,member_list!$A:$D,4,FALSE))</f>
        <v> </v>
      </c>
      <c r="H228" s="76">
        <v>0</v>
      </c>
      <c r="I228" s="76">
        <v>0</v>
      </c>
      <c r="J228" s="76">
        <v>0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6">
        <v>0</v>
      </c>
      <c r="X228" s="76">
        <v>0</v>
      </c>
      <c r="Y228" s="76">
        <v>0</v>
      </c>
      <c r="Z228" s="76">
        <v>0</v>
      </c>
      <c r="AA228" s="76">
        <v>0</v>
      </c>
      <c r="AB228" s="76">
        <v>0</v>
      </c>
      <c r="AC228" s="76">
        <v>0</v>
      </c>
      <c r="AD228" s="76">
        <v>0</v>
      </c>
      <c r="AE228" s="76">
        <v>0</v>
      </c>
      <c r="AF228" s="76">
        <v>0</v>
      </c>
      <c r="AG228" s="76">
        <v>0</v>
      </c>
      <c r="AH228" s="76">
        <v>0</v>
      </c>
      <c r="AI228" s="76">
        <v>0</v>
      </c>
      <c r="AJ228" s="76">
        <v>0</v>
      </c>
      <c r="AK228" s="76">
        <v>0</v>
      </c>
      <c r="AL228" s="76">
        <v>0</v>
      </c>
      <c r="AM228" s="76">
        <v>0</v>
      </c>
      <c r="AN228" s="76">
        <v>0</v>
      </c>
      <c r="AO228" s="76">
        <v>0</v>
      </c>
      <c r="AP228" s="76">
        <v>0</v>
      </c>
      <c r="AQ228" s="76">
        <v>0</v>
      </c>
      <c r="AR228" s="9"/>
      <c r="AS228" s="76">
        <v>0</v>
      </c>
      <c r="AT228" s="76">
        <v>0</v>
      </c>
      <c r="AU228" s="77"/>
      <c r="AV228" s="76">
        <v>0</v>
      </c>
      <c r="AW228" s="76">
        <v>0</v>
      </c>
      <c r="AY228" s="77">
        <f t="shared" si="17"/>
        <v>0</v>
      </c>
      <c r="AZ228" s="77">
        <f t="shared" si="18"/>
        <v>0</v>
      </c>
      <c r="BA228" s="78"/>
      <c r="BB228" s="77">
        <f t="shared" si="19"/>
        <v>0</v>
      </c>
      <c r="BC228" s="9"/>
      <c r="BD228" s="91">
        <f>IF($BJ228&gt;$BD$6,-$BJ228,IF($AY228&gt;($AY$4-1),VLOOKUP($BJ228,'TQ Event Details'!$I$4:$K$34,3,TRUE),0))</f>
        <v>0</v>
      </c>
      <c r="BE228" s="9"/>
      <c r="BF228" s="80">
        <f t="shared" si="20"/>
        <v>0.015780000000000002</v>
      </c>
      <c r="BH228" s="9"/>
      <c r="BI228" s="10">
        <f t="shared" si="14"/>
        <v>0</v>
      </c>
      <c r="BJ228" s="10">
        <f t="shared" si="15"/>
        <v>0</v>
      </c>
      <c r="BK228" s="11">
        <f t="shared" si="16"/>
        <v>0.018000000000000002</v>
      </c>
    </row>
    <row r="229" spans="1:63" s="10" customFormat="1" ht="18">
      <c r="A229" s="74" t="s">
        <v>29</v>
      </c>
      <c r="B229" s="75">
        <v>223</v>
      </c>
      <c r="C229" s="114"/>
      <c r="D229" s="113"/>
      <c r="E229" s="115"/>
      <c r="F229" s="103" t="str">
        <f>IF(ISBLANK(D229)," ",VLOOKUP(D229,member_list!$A:$D,4,FALSE))</f>
        <v> </v>
      </c>
      <c r="G229" s="103" t="str">
        <f>IF(ISBLANK(E229)," ",VLOOKUP(E229,member_list!$A:$D,4,FALSE))</f>
        <v> 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  <c r="AA229" s="76">
        <v>0</v>
      </c>
      <c r="AB229" s="76">
        <v>0</v>
      </c>
      <c r="AC229" s="76">
        <v>0</v>
      </c>
      <c r="AD229" s="76">
        <v>0</v>
      </c>
      <c r="AE229" s="76">
        <v>0</v>
      </c>
      <c r="AF229" s="76">
        <v>0</v>
      </c>
      <c r="AG229" s="76">
        <v>0</v>
      </c>
      <c r="AH229" s="76">
        <v>0</v>
      </c>
      <c r="AI229" s="76">
        <v>0</v>
      </c>
      <c r="AJ229" s="76">
        <v>0</v>
      </c>
      <c r="AK229" s="76">
        <v>0</v>
      </c>
      <c r="AL229" s="76">
        <v>0</v>
      </c>
      <c r="AM229" s="76">
        <v>0</v>
      </c>
      <c r="AN229" s="76">
        <v>0</v>
      </c>
      <c r="AO229" s="76">
        <v>0</v>
      </c>
      <c r="AP229" s="76">
        <v>0</v>
      </c>
      <c r="AQ229" s="76">
        <v>0</v>
      </c>
      <c r="AR229" s="9"/>
      <c r="AS229" s="76">
        <v>0</v>
      </c>
      <c r="AT229" s="76">
        <v>0</v>
      </c>
      <c r="AU229" s="77"/>
      <c r="AV229" s="76">
        <v>0</v>
      </c>
      <c r="AW229" s="76">
        <v>0</v>
      </c>
      <c r="AX229" s="77"/>
      <c r="AY229" s="77">
        <f t="shared" si="17"/>
        <v>0</v>
      </c>
      <c r="AZ229" s="77">
        <f t="shared" si="18"/>
        <v>0</v>
      </c>
      <c r="BA229" s="78"/>
      <c r="BB229" s="77">
        <f t="shared" si="19"/>
        <v>0</v>
      </c>
      <c r="BC229" s="9"/>
      <c r="BD229" s="91">
        <f>IF($BJ229&gt;$BD$6,-$BJ229,IF($AY229&gt;($AY$4-1),VLOOKUP($BJ229,'TQ Event Details'!$I$4:$K$34,3,TRUE),0))</f>
        <v>0</v>
      </c>
      <c r="BE229" s="9"/>
      <c r="BF229" s="80">
        <f t="shared" si="20"/>
        <v>0.015770000000000003</v>
      </c>
      <c r="BH229" s="9"/>
      <c r="BI229" s="10">
        <f t="shared" si="14"/>
        <v>0</v>
      </c>
      <c r="BJ229" s="10">
        <f t="shared" si="15"/>
        <v>0</v>
      </c>
      <c r="BK229" s="11">
        <f t="shared" si="16"/>
        <v>0.018000000000000002</v>
      </c>
    </row>
    <row r="230" spans="1:63" s="10" customFormat="1" ht="18">
      <c r="A230" s="74" t="s">
        <v>28</v>
      </c>
      <c r="B230" s="75">
        <v>224</v>
      </c>
      <c r="C230" s="114"/>
      <c r="D230" s="113"/>
      <c r="E230" s="115"/>
      <c r="F230" s="103" t="str">
        <f>IF(ISBLANK(D230)," ",VLOOKUP(D230,member_list!$A:$D,4,FALSE))</f>
        <v> </v>
      </c>
      <c r="G230" s="103" t="str">
        <f>IF(ISBLANK(E230)," ",VLOOKUP(E230,member_list!$A:$D,4,FALSE))</f>
        <v> </v>
      </c>
      <c r="H230" s="76">
        <v>0</v>
      </c>
      <c r="I230" s="76">
        <v>0</v>
      </c>
      <c r="J230" s="76">
        <v>0</v>
      </c>
      <c r="K230" s="76">
        <v>0</v>
      </c>
      <c r="L230" s="76">
        <v>0</v>
      </c>
      <c r="M230" s="76">
        <v>0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0</v>
      </c>
      <c r="X230" s="76">
        <v>0</v>
      </c>
      <c r="Y230" s="76">
        <v>0</v>
      </c>
      <c r="Z230" s="76">
        <v>0</v>
      </c>
      <c r="AA230" s="76">
        <v>0</v>
      </c>
      <c r="AB230" s="76">
        <v>0</v>
      </c>
      <c r="AC230" s="76">
        <v>0</v>
      </c>
      <c r="AD230" s="76">
        <v>0</v>
      </c>
      <c r="AE230" s="76">
        <v>0</v>
      </c>
      <c r="AF230" s="76">
        <v>0</v>
      </c>
      <c r="AG230" s="76">
        <v>0</v>
      </c>
      <c r="AH230" s="76">
        <v>0</v>
      </c>
      <c r="AI230" s="76">
        <v>0</v>
      </c>
      <c r="AJ230" s="76">
        <v>0</v>
      </c>
      <c r="AK230" s="76">
        <v>0</v>
      </c>
      <c r="AL230" s="76">
        <v>0</v>
      </c>
      <c r="AM230" s="76">
        <v>0</v>
      </c>
      <c r="AN230" s="76">
        <v>0</v>
      </c>
      <c r="AO230" s="76">
        <v>0</v>
      </c>
      <c r="AP230" s="76">
        <v>0</v>
      </c>
      <c r="AQ230" s="76">
        <v>0</v>
      </c>
      <c r="AR230" s="9"/>
      <c r="AS230" s="76">
        <v>0</v>
      </c>
      <c r="AT230" s="76">
        <v>0</v>
      </c>
      <c r="AU230" s="77"/>
      <c r="AV230" s="76">
        <v>0</v>
      </c>
      <c r="AW230" s="76">
        <v>0</v>
      </c>
      <c r="AY230" s="77">
        <f t="shared" si="17"/>
        <v>0</v>
      </c>
      <c r="AZ230" s="77">
        <f t="shared" si="18"/>
        <v>0</v>
      </c>
      <c r="BA230" s="78"/>
      <c r="BB230" s="77">
        <f t="shared" si="19"/>
        <v>0</v>
      </c>
      <c r="BC230" s="9"/>
      <c r="BD230" s="91">
        <f>IF($BJ230&gt;$BD$6,-$BJ230,IF($AY230&gt;($AY$4-1),VLOOKUP($BJ230,'TQ Event Details'!$I$4:$K$34,3,TRUE),0))</f>
        <v>0</v>
      </c>
      <c r="BE230" s="9"/>
      <c r="BF230" s="80">
        <f t="shared" si="20"/>
        <v>0.015760000000000003</v>
      </c>
      <c r="BH230" s="9"/>
      <c r="BI230" s="10">
        <f t="shared" si="14"/>
        <v>0</v>
      </c>
      <c r="BJ230" s="10">
        <f t="shared" si="15"/>
        <v>0</v>
      </c>
      <c r="BK230" s="11">
        <f t="shared" si="16"/>
        <v>0.018000000000000002</v>
      </c>
    </row>
    <row r="231" spans="1:63" s="10" customFormat="1" ht="18">
      <c r="A231" s="74" t="s">
        <v>29</v>
      </c>
      <c r="B231" s="75">
        <v>225</v>
      </c>
      <c r="C231" s="114"/>
      <c r="D231" s="113"/>
      <c r="E231" s="115"/>
      <c r="F231" s="103" t="str">
        <f>IF(ISBLANK(D231)," ",VLOOKUP(D231,member_list!$A:$D,4,FALSE))</f>
        <v> </v>
      </c>
      <c r="G231" s="103" t="str">
        <f>IF(ISBLANK(E231)," ",VLOOKUP(E231,member_list!$A:$D,4,FALSE))</f>
        <v> </v>
      </c>
      <c r="H231" s="76">
        <v>0</v>
      </c>
      <c r="I231" s="76">
        <v>0</v>
      </c>
      <c r="J231" s="76">
        <v>0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  <c r="AA231" s="76">
        <v>0</v>
      </c>
      <c r="AB231" s="76">
        <v>0</v>
      </c>
      <c r="AC231" s="76">
        <v>0</v>
      </c>
      <c r="AD231" s="76">
        <v>0</v>
      </c>
      <c r="AE231" s="76">
        <v>0</v>
      </c>
      <c r="AF231" s="76">
        <v>0</v>
      </c>
      <c r="AG231" s="76">
        <v>0</v>
      </c>
      <c r="AH231" s="76">
        <v>0</v>
      </c>
      <c r="AI231" s="76">
        <v>0</v>
      </c>
      <c r="AJ231" s="76">
        <v>0</v>
      </c>
      <c r="AK231" s="76">
        <v>0</v>
      </c>
      <c r="AL231" s="76">
        <v>0</v>
      </c>
      <c r="AM231" s="76">
        <v>0</v>
      </c>
      <c r="AN231" s="76">
        <v>0</v>
      </c>
      <c r="AO231" s="76">
        <v>0</v>
      </c>
      <c r="AP231" s="76">
        <v>0</v>
      </c>
      <c r="AQ231" s="76">
        <v>0</v>
      </c>
      <c r="AR231" s="9"/>
      <c r="AS231" s="76">
        <v>0</v>
      </c>
      <c r="AT231" s="76">
        <v>0</v>
      </c>
      <c r="AU231" s="77"/>
      <c r="AV231" s="76">
        <v>0</v>
      </c>
      <c r="AW231" s="76">
        <v>0</v>
      </c>
      <c r="AX231" s="77"/>
      <c r="AY231" s="77">
        <f t="shared" si="17"/>
        <v>0</v>
      </c>
      <c r="AZ231" s="77">
        <f t="shared" si="18"/>
        <v>0</v>
      </c>
      <c r="BA231" s="78"/>
      <c r="BB231" s="77">
        <f t="shared" si="19"/>
        <v>0</v>
      </c>
      <c r="BC231" s="9"/>
      <c r="BD231" s="91">
        <f>IF($BJ231&gt;$BD$6,-$BJ231,IF($AY231&gt;($AY$4-1),VLOOKUP($BJ231,'TQ Event Details'!$I$4:$K$34,3,TRUE),0))</f>
        <v>0</v>
      </c>
      <c r="BE231" s="9"/>
      <c r="BF231" s="80">
        <f t="shared" si="20"/>
        <v>0.015750000000000004</v>
      </c>
      <c r="BH231" s="9"/>
      <c r="BI231" s="10">
        <f t="shared" si="14"/>
        <v>0</v>
      </c>
      <c r="BJ231" s="10">
        <f t="shared" si="15"/>
        <v>0</v>
      </c>
      <c r="BK231" s="11">
        <f t="shared" si="16"/>
        <v>0.018000000000000002</v>
      </c>
    </row>
    <row r="232" spans="1:63" s="10" customFormat="1" ht="18">
      <c r="A232" s="74" t="s">
        <v>28</v>
      </c>
      <c r="B232" s="75">
        <v>226</v>
      </c>
      <c r="C232" s="114"/>
      <c r="D232" s="113"/>
      <c r="E232" s="115"/>
      <c r="F232" s="103" t="str">
        <f>IF(ISBLANK(D232)," ",VLOOKUP(D232,member_list!$A:$D,4,FALSE))</f>
        <v> </v>
      </c>
      <c r="G232" s="103" t="str">
        <f>IF(ISBLANK(E232)," ",VLOOKUP(E232,member_list!$A:$D,4,FALSE))</f>
        <v> </v>
      </c>
      <c r="H232" s="76">
        <v>0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6">
        <v>0</v>
      </c>
      <c r="X232" s="76">
        <v>0</v>
      </c>
      <c r="Y232" s="76">
        <v>0</v>
      </c>
      <c r="Z232" s="76">
        <v>0</v>
      </c>
      <c r="AA232" s="76">
        <v>0</v>
      </c>
      <c r="AB232" s="76">
        <v>0</v>
      </c>
      <c r="AC232" s="76">
        <v>0</v>
      </c>
      <c r="AD232" s="76">
        <v>0</v>
      </c>
      <c r="AE232" s="76">
        <v>0</v>
      </c>
      <c r="AF232" s="76">
        <v>0</v>
      </c>
      <c r="AG232" s="76">
        <v>0</v>
      </c>
      <c r="AH232" s="76">
        <v>0</v>
      </c>
      <c r="AI232" s="76">
        <v>0</v>
      </c>
      <c r="AJ232" s="76">
        <v>0</v>
      </c>
      <c r="AK232" s="76">
        <v>0</v>
      </c>
      <c r="AL232" s="76">
        <v>0</v>
      </c>
      <c r="AM232" s="76">
        <v>0</v>
      </c>
      <c r="AN232" s="76">
        <v>0</v>
      </c>
      <c r="AO232" s="76">
        <v>0</v>
      </c>
      <c r="AP232" s="76">
        <v>0</v>
      </c>
      <c r="AQ232" s="76">
        <v>0</v>
      </c>
      <c r="AR232" s="9"/>
      <c r="AS232" s="76">
        <v>0</v>
      </c>
      <c r="AT232" s="76">
        <v>0</v>
      </c>
      <c r="AU232" s="77"/>
      <c r="AV232" s="76">
        <v>0</v>
      </c>
      <c r="AW232" s="76">
        <v>0</v>
      </c>
      <c r="AY232" s="77">
        <f t="shared" si="17"/>
        <v>0</v>
      </c>
      <c r="AZ232" s="77">
        <f t="shared" si="18"/>
        <v>0</v>
      </c>
      <c r="BA232" s="78"/>
      <c r="BB232" s="77">
        <f t="shared" si="19"/>
        <v>0</v>
      </c>
      <c r="BC232" s="9"/>
      <c r="BD232" s="91">
        <f>IF($BJ232&gt;$BD$6,-$BJ232,IF($AY232&gt;($AY$4-1),VLOOKUP($BJ232,'TQ Event Details'!$I$4:$K$34,3,TRUE),0))</f>
        <v>0</v>
      </c>
      <c r="BE232" s="9"/>
      <c r="BF232" s="80">
        <f t="shared" si="20"/>
        <v>0.015740000000000004</v>
      </c>
      <c r="BH232" s="9"/>
      <c r="BI232" s="10">
        <f t="shared" si="14"/>
        <v>0</v>
      </c>
      <c r="BJ232" s="10">
        <f t="shared" si="15"/>
        <v>0</v>
      </c>
      <c r="BK232" s="11">
        <f t="shared" si="16"/>
        <v>0.018000000000000002</v>
      </c>
    </row>
    <row r="233" spans="1:63" s="10" customFormat="1" ht="18">
      <c r="A233" s="74" t="s">
        <v>29</v>
      </c>
      <c r="B233" s="75">
        <v>227</v>
      </c>
      <c r="C233" s="114"/>
      <c r="D233" s="113"/>
      <c r="E233" s="115"/>
      <c r="F233" s="103" t="str">
        <f>IF(ISBLANK(D233)," ",VLOOKUP(D233,member_list!$A:$D,4,FALSE))</f>
        <v> </v>
      </c>
      <c r="G233" s="103" t="str">
        <f>IF(ISBLANK(E233)," ",VLOOKUP(E233,member_list!$A:$D,4,FALSE))</f>
        <v> </v>
      </c>
      <c r="H233" s="76">
        <v>0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0</v>
      </c>
      <c r="Z233" s="76">
        <v>0</v>
      </c>
      <c r="AA233" s="76">
        <v>0</v>
      </c>
      <c r="AB233" s="76">
        <v>0</v>
      </c>
      <c r="AC233" s="76">
        <v>0</v>
      </c>
      <c r="AD233" s="76">
        <v>0</v>
      </c>
      <c r="AE233" s="76">
        <v>0</v>
      </c>
      <c r="AF233" s="76">
        <v>0</v>
      </c>
      <c r="AG233" s="76">
        <v>0</v>
      </c>
      <c r="AH233" s="76">
        <v>0</v>
      </c>
      <c r="AI233" s="76">
        <v>0</v>
      </c>
      <c r="AJ233" s="76">
        <v>0</v>
      </c>
      <c r="AK233" s="76">
        <v>0</v>
      </c>
      <c r="AL233" s="76">
        <v>0</v>
      </c>
      <c r="AM233" s="76">
        <v>0</v>
      </c>
      <c r="AN233" s="76">
        <v>0</v>
      </c>
      <c r="AO233" s="76">
        <v>0</v>
      </c>
      <c r="AP233" s="76">
        <v>0</v>
      </c>
      <c r="AQ233" s="76">
        <v>0</v>
      </c>
      <c r="AR233" s="9"/>
      <c r="AS233" s="76">
        <v>0</v>
      </c>
      <c r="AT233" s="76">
        <v>0</v>
      </c>
      <c r="AU233" s="77"/>
      <c r="AV233" s="76">
        <v>0</v>
      </c>
      <c r="AW233" s="76">
        <v>0</v>
      </c>
      <c r="AX233" s="77"/>
      <c r="AY233" s="77">
        <f t="shared" si="17"/>
        <v>0</v>
      </c>
      <c r="AZ233" s="77">
        <f t="shared" si="18"/>
        <v>0</v>
      </c>
      <c r="BA233" s="78"/>
      <c r="BB233" s="77">
        <f t="shared" si="19"/>
        <v>0</v>
      </c>
      <c r="BC233" s="9"/>
      <c r="BD233" s="91">
        <f>IF($BJ233&gt;$BD$6,-$BJ233,IF($AY233&gt;($AY$4-1),VLOOKUP($BJ233,'TQ Event Details'!$I$4:$K$34,3,TRUE),0))</f>
        <v>0</v>
      </c>
      <c r="BE233" s="9"/>
      <c r="BF233" s="80">
        <f t="shared" si="20"/>
        <v>0.01573</v>
      </c>
      <c r="BH233" s="9"/>
      <c r="BI233" s="10">
        <f t="shared" si="14"/>
        <v>0</v>
      </c>
      <c r="BJ233" s="10">
        <f t="shared" si="15"/>
        <v>0</v>
      </c>
      <c r="BK233" s="11">
        <f t="shared" si="16"/>
        <v>0.018000000000000002</v>
      </c>
    </row>
    <row r="234" spans="1:63" s="10" customFormat="1" ht="18">
      <c r="A234" s="74" t="s">
        <v>28</v>
      </c>
      <c r="B234" s="75">
        <v>228</v>
      </c>
      <c r="C234" s="114"/>
      <c r="D234" s="113"/>
      <c r="E234" s="115"/>
      <c r="F234" s="103" t="str">
        <f>IF(ISBLANK(D234)," ",VLOOKUP(D234,member_list!$A:$D,4,FALSE))</f>
        <v> </v>
      </c>
      <c r="G234" s="103" t="str">
        <f>IF(ISBLANK(E234)," ",VLOOKUP(E234,member_list!$A:$D,4,FALSE))</f>
        <v> </v>
      </c>
      <c r="H234" s="76">
        <v>0</v>
      </c>
      <c r="I234" s="76">
        <v>0</v>
      </c>
      <c r="J234" s="76">
        <v>0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6">
        <v>0</v>
      </c>
      <c r="X234" s="76">
        <v>0</v>
      </c>
      <c r="Y234" s="76">
        <v>0</v>
      </c>
      <c r="Z234" s="76">
        <v>0</v>
      </c>
      <c r="AA234" s="76">
        <v>0</v>
      </c>
      <c r="AB234" s="76">
        <v>0</v>
      </c>
      <c r="AC234" s="76">
        <v>0</v>
      </c>
      <c r="AD234" s="76">
        <v>0</v>
      </c>
      <c r="AE234" s="76">
        <v>0</v>
      </c>
      <c r="AF234" s="76">
        <v>0</v>
      </c>
      <c r="AG234" s="76">
        <v>0</v>
      </c>
      <c r="AH234" s="76">
        <v>0</v>
      </c>
      <c r="AI234" s="76">
        <v>0</v>
      </c>
      <c r="AJ234" s="76">
        <v>0</v>
      </c>
      <c r="AK234" s="76">
        <v>0</v>
      </c>
      <c r="AL234" s="76">
        <v>0</v>
      </c>
      <c r="AM234" s="76">
        <v>0</v>
      </c>
      <c r="AN234" s="76">
        <v>0</v>
      </c>
      <c r="AO234" s="76">
        <v>0</v>
      </c>
      <c r="AP234" s="76">
        <v>0</v>
      </c>
      <c r="AQ234" s="76">
        <v>0</v>
      </c>
      <c r="AR234" s="9"/>
      <c r="AS234" s="76">
        <v>0</v>
      </c>
      <c r="AT234" s="76">
        <v>0</v>
      </c>
      <c r="AU234" s="77"/>
      <c r="AV234" s="76">
        <v>0</v>
      </c>
      <c r="AW234" s="76">
        <v>0</v>
      </c>
      <c r="AY234" s="77">
        <f t="shared" si="17"/>
        <v>0</v>
      </c>
      <c r="AZ234" s="77">
        <f t="shared" si="18"/>
        <v>0</v>
      </c>
      <c r="BA234" s="78"/>
      <c r="BB234" s="77">
        <f t="shared" si="19"/>
        <v>0</v>
      </c>
      <c r="BC234" s="9"/>
      <c r="BD234" s="91">
        <f>IF($BJ234&gt;$BD$6,-$BJ234,IF($AY234&gt;($AY$4-1),VLOOKUP($BJ234,'TQ Event Details'!$I$4:$K$34,3,TRUE),0))</f>
        <v>0</v>
      </c>
      <c r="BE234" s="9"/>
      <c r="BF234" s="80">
        <f t="shared" si="20"/>
        <v>0.01572</v>
      </c>
      <c r="BH234" s="9"/>
      <c r="BI234" s="10">
        <f t="shared" si="14"/>
        <v>0</v>
      </c>
      <c r="BJ234" s="10">
        <f t="shared" si="15"/>
        <v>0</v>
      </c>
      <c r="BK234" s="11">
        <f t="shared" si="16"/>
        <v>0.018000000000000002</v>
      </c>
    </row>
    <row r="235" spans="1:63" s="10" customFormat="1" ht="18">
      <c r="A235" s="74" t="s">
        <v>29</v>
      </c>
      <c r="B235" s="75">
        <v>229</v>
      </c>
      <c r="C235" s="114"/>
      <c r="D235" s="113"/>
      <c r="E235" s="115"/>
      <c r="F235" s="103" t="str">
        <f>IF(ISBLANK(D235)," ",VLOOKUP(D235,member_list!$A:$D,4,FALSE))</f>
        <v> </v>
      </c>
      <c r="G235" s="103" t="str">
        <f>IF(ISBLANK(E235)," ",VLOOKUP(E235,member_list!$A:$D,4,FALSE))</f>
        <v> </v>
      </c>
      <c r="H235" s="76">
        <v>0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76">
        <v>0</v>
      </c>
      <c r="O235" s="76">
        <v>0</v>
      </c>
      <c r="P235" s="76">
        <v>0</v>
      </c>
      <c r="Q235" s="76">
        <v>0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6">
        <v>0</v>
      </c>
      <c r="X235" s="76">
        <v>0</v>
      </c>
      <c r="Y235" s="76">
        <v>0</v>
      </c>
      <c r="Z235" s="76">
        <v>0</v>
      </c>
      <c r="AA235" s="76">
        <v>0</v>
      </c>
      <c r="AB235" s="76">
        <v>0</v>
      </c>
      <c r="AC235" s="76">
        <v>0</v>
      </c>
      <c r="AD235" s="76">
        <v>0</v>
      </c>
      <c r="AE235" s="76">
        <v>0</v>
      </c>
      <c r="AF235" s="76">
        <v>0</v>
      </c>
      <c r="AG235" s="76">
        <v>0</v>
      </c>
      <c r="AH235" s="76">
        <v>0</v>
      </c>
      <c r="AI235" s="76">
        <v>0</v>
      </c>
      <c r="AJ235" s="76">
        <v>0</v>
      </c>
      <c r="AK235" s="76">
        <v>0</v>
      </c>
      <c r="AL235" s="76">
        <v>0</v>
      </c>
      <c r="AM235" s="76">
        <v>0</v>
      </c>
      <c r="AN235" s="76">
        <v>0</v>
      </c>
      <c r="AO235" s="76">
        <v>0</v>
      </c>
      <c r="AP235" s="76">
        <v>0</v>
      </c>
      <c r="AQ235" s="76">
        <v>0</v>
      </c>
      <c r="AR235" s="9"/>
      <c r="AS235" s="76">
        <v>0</v>
      </c>
      <c r="AT235" s="76">
        <v>0</v>
      </c>
      <c r="AU235" s="77"/>
      <c r="AV235" s="76">
        <v>0</v>
      </c>
      <c r="AW235" s="76">
        <v>0</v>
      </c>
      <c r="AX235" s="77"/>
      <c r="AY235" s="77">
        <f t="shared" si="17"/>
        <v>0</v>
      </c>
      <c r="AZ235" s="77">
        <f t="shared" si="18"/>
        <v>0</v>
      </c>
      <c r="BA235" s="78"/>
      <c r="BB235" s="77">
        <f t="shared" si="19"/>
        <v>0</v>
      </c>
      <c r="BC235" s="9"/>
      <c r="BD235" s="91">
        <f>IF($BJ235&gt;$BD$6,-$BJ235,IF($AY235&gt;($AY$4-1),VLOOKUP($BJ235,'TQ Event Details'!$I$4:$K$34,3,TRUE),0))</f>
        <v>0</v>
      </c>
      <c r="BE235" s="9"/>
      <c r="BF235" s="80">
        <f t="shared" si="20"/>
        <v>0.015710000000000002</v>
      </c>
      <c r="BH235" s="9"/>
      <c r="BI235" s="10">
        <f t="shared" si="14"/>
        <v>0</v>
      </c>
      <c r="BJ235" s="10">
        <f t="shared" si="15"/>
        <v>0</v>
      </c>
      <c r="BK235" s="11">
        <f t="shared" si="16"/>
        <v>0.018000000000000002</v>
      </c>
    </row>
    <row r="236" spans="1:63" s="10" customFormat="1" ht="18">
      <c r="A236" s="74" t="s">
        <v>28</v>
      </c>
      <c r="B236" s="75">
        <v>230</v>
      </c>
      <c r="C236" s="114"/>
      <c r="D236" s="113"/>
      <c r="E236" s="115"/>
      <c r="F236" s="103" t="str">
        <f>IF(ISBLANK(D236)," ",VLOOKUP(D236,member_list!$A:$D,4,FALSE))</f>
        <v> </v>
      </c>
      <c r="G236" s="103" t="str">
        <f>IF(ISBLANK(E236)," ",VLOOKUP(E236,member_list!$A:$D,4,FALSE))</f>
        <v> </v>
      </c>
      <c r="H236" s="76">
        <v>0</v>
      </c>
      <c r="I236" s="76">
        <v>0</v>
      </c>
      <c r="J236" s="76">
        <v>0</v>
      </c>
      <c r="K236" s="76">
        <v>0</v>
      </c>
      <c r="L236" s="76">
        <v>0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6">
        <v>0</v>
      </c>
      <c r="X236" s="76">
        <v>0</v>
      </c>
      <c r="Y236" s="76">
        <v>0</v>
      </c>
      <c r="Z236" s="76">
        <v>0</v>
      </c>
      <c r="AA236" s="76">
        <v>0</v>
      </c>
      <c r="AB236" s="76">
        <v>0</v>
      </c>
      <c r="AC236" s="76">
        <v>0</v>
      </c>
      <c r="AD236" s="76">
        <v>0</v>
      </c>
      <c r="AE236" s="76">
        <v>0</v>
      </c>
      <c r="AF236" s="76">
        <v>0</v>
      </c>
      <c r="AG236" s="76">
        <v>0</v>
      </c>
      <c r="AH236" s="76">
        <v>0</v>
      </c>
      <c r="AI236" s="76">
        <v>0</v>
      </c>
      <c r="AJ236" s="76">
        <v>0</v>
      </c>
      <c r="AK236" s="76">
        <v>0</v>
      </c>
      <c r="AL236" s="76">
        <v>0</v>
      </c>
      <c r="AM236" s="76">
        <v>0</v>
      </c>
      <c r="AN236" s="76">
        <v>0</v>
      </c>
      <c r="AO236" s="76">
        <v>0</v>
      </c>
      <c r="AP236" s="76">
        <v>0</v>
      </c>
      <c r="AQ236" s="76">
        <v>0</v>
      </c>
      <c r="AR236" s="9"/>
      <c r="AS236" s="76">
        <v>0</v>
      </c>
      <c r="AT236" s="76">
        <v>0</v>
      </c>
      <c r="AU236" s="77"/>
      <c r="AV236" s="76">
        <v>0</v>
      </c>
      <c r="AW236" s="76">
        <v>0</v>
      </c>
      <c r="AY236" s="77">
        <f t="shared" si="17"/>
        <v>0</v>
      </c>
      <c r="AZ236" s="77">
        <f t="shared" si="18"/>
        <v>0</v>
      </c>
      <c r="BA236" s="78"/>
      <c r="BB236" s="77">
        <f t="shared" si="19"/>
        <v>0</v>
      </c>
      <c r="BC236" s="9"/>
      <c r="BD236" s="91">
        <f>IF($BJ236&gt;$BD$6,-$BJ236,IF($AY236&gt;($AY$4-1),VLOOKUP($BJ236,'TQ Event Details'!$I$4:$K$34,3,TRUE),0))</f>
        <v>0</v>
      </c>
      <c r="BE236" s="9"/>
      <c r="BF236" s="80">
        <f t="shared" si="20"/>
        <v>0.015700000000000002</v>
      </c>
      <c r="BH236" s="9"/>
      <c r="BI236" s="10">
        <f t="shared" si="14"/>
        <v>0</v>
      </c>
      <c r="BJ236" s="10">
        <f t="shared" si="15"/>
        <v>0</v>
      </c>
      <c r="BK236" s="11">
        <f t="shared" si="16"/>
        <v>0.018000000000000002</v>
      </c>
    </row>
    <row r="237" spans="1:63" s="10" customFormat="1" ht="18">
      <c r="A237" s="74" t="s">
        <v>29</v>
      </c>
      <c r="B237" s="75">
        <v>231</v>
      </c>
      <c r="C237" s="114"/>
      <c r="D237" s="113"/>
      <c r="E237" s="115"/>
      <c r="F237" s="103" t="str">
        <f>IF(ISBLANK(D237)," ",VLOOKUP(D237,member_list!$A:$D,4,FALSE))</f>
        <v> </v>
      </c>
      <c r="G237" s="103" t="str">
        <f>IF(ISBLANK(E237)," ",VLOOKUP(E237,member_list!$A:$D,4,FALSE))</f>
        <v> </v>
      </c>
      <c r="H237" s="76">
        <v>0</v>
      </c>
      <c r="I237" s="76">
        <v>0</v>
      </c>
      <c r="J237" s="76">
        <v>0</v>
      </c>
      <c r="K237" s="76">
        <v>0</v>
      </c>
      <c r="L237" s="76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6">
        <v>0</v>
      </c>
      <c r="X237" s="76">
        <v>0</v>
      </c>
      <c r="Y237" s="76">
        <v>0</v>
      </c>
      <c r="Z237" s="76">
        <v>0</v>
      </c>
      <c r="AA237" s="76">
        <v>0</v>
      </c>
      <c r="AB237" s="76">
        <v>0</v>
      </c>
      <c r="AC237" s="76">
        <v>0</v>
      </c>
      <c r="AD237" s="76">
        <v>0</v>
      </c>
      <c r="AE237" s="76">
        <v>0</v>
      </c>
      <c r="AF237" s="76">
        <v>0</v>
      </c>
      <c r="AG237" s="76">
        <v>0</v>
      </c>
      <c r="AH237" s="76">
        <v>0</v>
      </c>
      <c r="AI237" s="76">
        <v>0</v>
      </c>
      <c r="AJ237" s="76">
        <v>0</v>
      </c>
      <c r="AK237" s="76">
        <v>0</v>
      </c>
      <c r="AL237" s="76">
        <v>0</v>
      </c>
      <c r="AM237" s="76">
        <v>0</v>
      </c>
      <c r="AN237" s="76">
        <v>0</v>
      </c>
      <c r="AO237" s="76">
        <v>0</v>
      </c>
      <c r="AP237" s="76">
        <v>0</v>
      </c>
      <c r="AQ237" s="76">
        <v>0</v>
      </c>
      <c r="AR237" s="9"/>
      <c r="AS237" s="76">
        <v>0</v>
      </c>
      <c r="AT237" s="76">
        <v>0</v>
      </c>
      <c r="AU237" s="77"/>
      <c r="AV237" s="76">
        <v>0</v>
      </c>
      <c r="AW237" s="76">
        <v>0</v>
      </c>
      <c r="AX237" s="77"/>
      <c r="AY237" s="77">
        <f t="shared" si="17"/>
        <v>0</v>
      </c>
      <c r="AZ237" s="77">
        <f t="shared" si="18"/>
        <v>0</v>
      </c>
      <c r="BA237" s="78"/>
      <c r="BB237" s="77">
        <f t="shared" si="19"/>
        <v>0</v>
      </c>
      <c r="BC237" s="9"/>
      <c r="BD237" s="91">
        <f>IF($BJ237&gt;$BD$6,-$BJ237,IF($AY237&gt;($AY$4-1),VLOOKUP($BJ237,'TQ Event Details'!$I$4:$K$34,3,TRUE),0))</f>
        <v>0</v>
      </c>
      <c r="BE237" s="9"/>
      <c r="BF237" s="80">
        <f t="shared" si="20"/>
        <v>0.015690000000000003</v>
      </c>
      <c r="BH237" s="9"/>
      <c r="BI237" s="10">
        <f t="shared" si="14"/>
        <v>0</v>
      </c>
      <c r="BJ237" s="10">
        <f t="shared" si="15"/>
        <v>0</v>
      </c>
      <c r="BK237" s="11">
        <f t="shared" si="16"/>
        <v>0.018000000000000002</v>
      </c>
    </row>
    <row r="238" spans="1:63" s="10" customFormat="1" ht="18">
      <c r="A238" s="74" t="s">
        <v>28</v>
      </c>
      <c r="B238" s="75">
        <v>232</v>
      </c>
      <c r="C238" s="114"/>
      <c r="D238" s="113"/>
      <c r="E238" s="115"/>
      <c r="F238" s="103" t="str">
        <f>IF(ISBLANK(D238)," ",VLOOKUP(D238,member_list!$A:$D,4,FALSE))</f>
        <v> </v>
      </c>
      <c r="G238" s="103" t="str">
        <f>IF(ISBLANK(E238)," ",VLOOKUP(E238,member_list!$A:$D,4,FALSE))</f>
        <v> 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76">
        <v>0</v>
      </c>
      <c r="X238" s="76">
        <v>0</v>
      </c>
      <c r="Y238" s="76">
        <v>0</v>
      </c>
      <c r="Z238" s="76">
        <v>0</v>
      </c>
      <c r="AA238" s="76">
        <v>0</v>
      </c>
      <c r="AB238" s="76">
        <v>0</v>
      </c>
      <c r="AC238" s="76">
        <v>0</v>
      </c>
      <c r="AD238" s="76">
        <v>0</v>
      </c>
      <c r="AE238" s="76">
        <v>0</v>
      </c>
      <c r="AF238" s="76">
        <v>0</v>
      </c>
      <c r="AG238" s="76">
        <v>0</v>
      </c>
      <c r="AH238" s="76">
        <v>0</v>
      </c>
      <c r="AI238" s="76">
        <v>0</v>
      </c>
      <c r="AJ238" s="76">
        <v>0</v>
      </c>
      <c r="AK238" s="76">
        <v>0</v>
      </c>
      <c r="AL238" s="76">
        <v>0</v>
      </c>
      <c r="AM238" s="76">
        <v>0</v>
      </c>
      <c r="AN238" s="76">
        <v>0</v>
      </c>
      <c r="AO238" s="76">
        <v>0</v>
      </c>
      <c r="AP238" s="76">
        <v>0</v>
      </c>
      <c r="AQ238" s="76">
        <v>0</v>
      </c>
      <c r="AR238" s="9"/>
      <c r="AS238" s="76">
        <v>0</v>
      </c>
      <c r="AT238" s="76">
        <v>0</v>
      </c>
      <c r="AU238" s="77"/>
      <c r="AV238" s="76">
        <v>0</v>
      </c>
      <c r="AW238" s="76">
        <v>0</v>
      </c>
      <c r="AY238" s="77">
        <f t="shared" si="17"/>
        <v>0</v>
      </c>
      <c r="AZ238" s="77">
        <f t="shared" si="18"/>
        <v>0</v>
      </c>
      <c r="BA238" s="78"/>
      <c r="BB238" s="77">
        <f t="shared" si="19"/>
        <v>0</v>
      </c>
      <c r="BC238" s="9"/>
      <c r="BD238" s="91">
        <f>IF($BJ238&gt;$BD$6,-$BJ238,IF($AY238&gt;($AY$4-1),VLOOKUP($BJ238,'TQ Event Details'!$I$4:$K$34,3,TRUE),0))</f>
        <v>0</v>
      </c>
      <c r="BE238" s="9"/>
      <c r="BF238" s="80">
        <f t="shared" si="20"/>
        <v>0.015680000000000003</v>
      </c>
      <c r="BH238" s="9"/>
      <c r="BI238" s="10">
        <f t="shared" si="14"/>
        <v>0</v>
      </c>
      <c r="BJ238" s="10">
        <f t="shared" si="15"/>
        <v>0</v>
      </c>
      <c r="BK238" s="11">
        <f t="shared" si="16"/>
        <v>0.018000000000000002</v>
      </c>
    </row>
    <row r="239" spans="1:63" s="10" customFormat="1" ht="18">
      <c r="A239" s="74" t="s">
        <v>29</v>
      </c>
      <c r="B239" s="75">
        <v>233</v>
      </c>
      <c r="C239" s="114"/>
      <c r="D239" s="113"/>
      <c r="E239" s="115"/>
      <c r="F239" s="103" t="str">
        <f>IF(ISBLANK(D239)," ",VLOOKUP(D239,member_list!$A:$D,4,FALSE))</f>
        <v> </v>
      </c>
      <c r="G239" s="103" t="str">
        <f>IF(ISBLANK(E239)," ",VLOOKUP(E239,member_list!$A:$D,4,FALSE))</f>
        <v> </v>
      </c>
      <c r="H239" s="76">
        <v>0</v>
      </c>
      <c r="I239" s="76">
        <v>0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6">
        <v>0</v>
      </c>
      <c r="X239" s="76">
        <v>0</v>
      </c>
      <c r="Y239" s="76">
        <v>0</v>
      </c>
      <c r="Z239" s="76">
        <v>0</v>
      </c>
      <c r="AA239" s="76">
        <v>0</v>
      </c>
      <c r="AB239" s="76">
        <v>0</v>
      </c>
      <c r="AC239" s="76">
        <v>0</v>
      </c>
      <c r="AD239" s="76">
        <v>0</v>
      </c>
      <c r="AE239" s="76">
        <v>0</v>
      </c>
      <c r="AF239" s="76">
        <v>0</v>
      </c>
      <c r="AG239" s="76">
        <v>0</v>
      </c>
      <c r="AH239" s="76">
        <v>0</v>
      </c>
      <c r="AI239" s="76">
        <v>0</v>
      </c>
      <c r="AJ239" s="76">
        <v>0</v>
      </c>
      <c r="AK239" s="76">
        <v>0</v>
      </c>
      <c r="AL239" s="76">
        <v>0</v>
      </c>
      <c r="AM239" s="76">
        <v>0</v>
      </c>
      <c r="AN239" s="76">
        <v>0</v>
      </c>
      <c r="AO239" s="76">
        <v>0</v>
      </c>
      <c r="AP239" s="76">
        <v>0</v>
      </c>
      <c r="AQ239" s="76">
        <v>0</v>
      </c>
      <c r="AR239" s="9"/>
      <c r="AS239" s="76">
        <v>0</v>
      </c>
      <c r="AT239" s="76">
        <v>0</v>
      </c>
      <c r="AU239" s="77"/>
      <c r="AV239" s="76">
        <v>0</v>
      </c>
      <c r="AW239" s="76">
        <v>0</v>
      </c>
      <c r="AX239" s="77"/>
      <c r="AY239" s="77">
        <f t="shared" si="17"/>
        <v>0</v>
      </c>
      <c r="AZ239" s="77">
        <f t="shared" si="18"/>
        <v>0</v>
      </c>
      <c r="BA239" s="78"/>
      <c r="BB239" s="77">
        <f t="shared" si="19"/>
        <v>0</v>
      </c>
      <c r="BC239" s="9"/>
      <c r="BD239" s="91">
        <f>IF($BJ239&gt;$BD$6,-$BJ239,IF($AY239&gt;($AY$4-1),VLOOKUP($BJ239,'TQ Event Details'!$I$4:$K$34,3,TRUE),0))</f>
        <v>0</v>
      </c>
      <c r="BE239" s="9"/>
      <c r="BF239" s="80">
        <f t="shared" si="20"/>
        <v>0.015670000000000003</v>
      </c>
      <c r="BH239" s="9"/>
      <c r="BI239" s="10">
        <f t="shared" si="14"/>
        <v>0</v>
      </c>
      <c r="BJ239" s="10">
        <f t="shared" si="15"/>
        <v>0</v>
      </c>
      <c r="BK239" s="11">
        <f t="shared" si="16"/>
        <v>0.018000000000000002</v>
      </c>
    </row>
    <row r="240" spans="1:63" s="10" customFormat="1" ht="18">
      <c r="A240" s="74" t="s">
        <v>28</v>
      </c>
      <c r="B240" s="75">
        <v>234</v>
      </c>
      <c r="C240" s="114"/>
      <c r="D240" s="113"/>
      <c r="E240" s="115"/>
      <c r="F240" s="103" t="str">
        <f>IF(ISBLANK(D240)," ",VLOOKUP(D240,member_list!$A:$D,4,FALSE))</f>
        <v> </v>
      </c>
      <c r="G240" s="103" t="str">
        <f>IF(ISBLANK(E240)," ",VLOOKUP(E240,member_list!$A:$D,4,FALSE))</f>
        <v> </v>
      </c>
      <c r="H240" s="76">
        <v>0</v>
      </c>
      <c r="I240" s="76">
        <v>0</v>
      </c>
      <c r="J240" s="76">
        <v>0</v>
      </c>
      <c r="K240" s="76">
        <v>0</v>
      </c>
      <c r="L240" s="76">
        <v>0</v>
      </c>
      <c r="M240" s="76">
        <v>0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6">
        <v>0</v>
      </c>
      <c r="X240" s="76">
        <v>0</v>
      </c>
      <c r="Y240" s="76">
        <v>0</v>
      </c>
      <c r="Z240" s="76">
        <v>0</v>
      </c>
      <c r="AA240" s="76">
        <v>0</v>
      </c>
      <c r="AB240" s="76">
        <v>0</v>
      </c>
      <c r="AC240" s="76">
        <v>0</v>
      </c>
      <c r="AD240" s="76">
        <v>0</v>
      </c>
      <c r="AE240" s="76">
        <v>0</v>
      </c>
      <c r="AF240" s="76">
        <v>0</v>
      </c>
      <c r="AG240" s="76">
        <v>0</v>
      </c>
      <c r="AH240" s="76">
        <v>0</v>
      </c>
      <c r="AI240" s="76">
        <v>0</v>
      </c>
      <c r="AJ240" s="76">
        <v>0</v>
      </c>
      <c r="AK240" s="76">
        <v>0</v>
      </c>
      <c r="AL240" s="76">
        <v>0</v>
      </c>
      <c r="AM240" s="76">
        <v>0</v>
      </c>
      <c r="AN240" s="76">
        <v>0</v>
      </c>
      <c r="AO240" s="76">
        <v>0</v>
      </c>
      <c r="AP240" s="76">
        <v>0</v>
      </c>
      <c r="AQ240" s="76">
        <v>0</v>
      </c>
      <c r="AR240" s="9"/>
      <c r="AS240" s="76">
        <v>0</v>
      </c>
      <c r="AT240" s="76">
        <v>0</v>
      </c>
      <c r="AU240" s="77"/>
      <c r="AV240" s="76">
        <v>0</v>
      </c>
      <c r="AW240" s="76">
        <v>0</v>
      </c>
      <c r="AY240" s="77">
        <f t="shared" si="17"/>
        <v>0</v>
      </c>
      <c r="AZ240" s="77">
        <f t="shared" si="18"/>
        <v>0</v>
      </c>
      <c r="BA240" s="78"/>
      <c r="BB240" s="77">
        <f t="shared" si="19"/>
        <v>0</v>
      </c>
      <c r="BC240" s="9"/>
      <c r="BD240" s="91">
        <f>IF($BJ240&gt;$BD$6,-$BJ240,IF($AY240&gt;($AY$4-1),VLOOKUP($BJ240,'TQ Event Details'!$I$4:$K$34,3,TRUE),0))</f>
        <v>0</v>
      </c>
      <c r="BE240" s="9"/>
      <c r="BF240" s="80">
        <f t="shared" si="20"/>
        <v>0.01566</v>
      </c>
      <c r="BH240" s="9"/>
      <c r="BI240" s="10">
        <f t="shared" si="14"/>
        <v>0</v>
      </c>
      <c r="BJ240" s="10">
        <f t="shared" si="15"/>
        <v>0</v>
      </c>
      <c r="BK240" s="11">
        <f t="shared" si="16"/>
        <v>0.018000000000000002</v>
      </c>
    </row>
    <row r="241" spans="1:63" s="10" customFormat="1" ht="18">
      <c r="A241" s="74" t="s">
        <v>29</v>
      </c>
      <c r="B241" s="75">
        <v>235</v>
      </c>
      <c r="C241" s="114"/>
      <c r="D241" s="113"/>
      <c r="E241" s="115"/>
      <c r="F241" s="103" t="str">
        <f>IF(ISBLANK(D241)," ",VLOOKUP(D241,member_list!$A:$D,4,FALSE))</f>
        <v> </v>
      </c>
      <c r="G241" s="103" t="str">
        <f>IF(ISBLANK(E241)," ",VLOOKUP(E241,member_list!$A:$D,4,FALSE))</f>
        <v> </v>
      </c>
      <c r="H241" s="76">
        <v>0</v>
      </c>
      <c r="I241" s="76">
        <v>0</v>
      </c>
      <c r="J241" s="76">
        <v>0</v>
      </c>
      <c r="K241" s="76">
        <v>0</v>
      </c>
      <c r="L241" s="76">
        <v>0</v>
      </c>
      <c r="M241" s="76">
        <v>0</v>
      </c>
      <c r="N241" s="76">
        <v>0</v>
      </c>
      <c r="O241" s="76">
        <v>0</v>
      </c>
      <c r="P241" s="76">
        <v>0</v>
      </c>
      <c r="Q241" s="76">
        <v>0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  <c r="W241" s="76">
        <v>0</v>
      </c>
      <c r="X241" s="76">
        <v>0</v>
      </c>
      <c r="Y241" s="76">
        <v>0</v>
      </c>
      <c r="Z241" s="76">
        <v>0</v>
      </c>
      <c r="AA241" s="76">
        <v>0</v>
      </c>
      <c r="AB241" s="76">
        <v>0</v>
      </c>
      <c r="AC241" s="76">
        <v>0</v>
      </c>
      <c r="AD241" s="76">
        <v>0</v>
      </c>
      <c r="AE241" s="76">
        <v>0</v>
      </c>
      <c r="AF241" s="76">
        <v>0</v>
      </c>
      <c r="AG241" s="76">
        <v>0</v>
      </c>
      <c r="AH241" s="76">
        <v>0</v>
      </c>
      <c r="AI241" s="76">
        <v>0</v>
      </c>
      <c r="AJ241" s="76">
        <v>0</v>
      </c>
      <c r="AK241" s="76">
        <v>0</v>
      </c>
      <c r="AL241" s="76">
        <v>0</v>
      </c>
      <c r="AM241" s="76">
        <v>0</v>
      </c>
      <c r="AN241" s="76">
        <v>0</v>
      </c>
      <c r="AO241" s="76">
        <v>0</v>
      </c>
      <c r="AP241" s="76">
        <v>0</v>
      </c>
      <c r="AQ241" s="76">
        <v>0</v>
      </c>
      <c r="AR241" s="9"/>
      <c r="AS241" s="76">
        <v>0</v>
      </c>
      <c r="AT241" s="76">
        <v>0</v>
      </c>
      <c r="AU241" s="77"/>
      <c r="AV241" s="76">
        <v>0</v>
      </c>
      <c r="AW241" s="76">
        <v>0</v>
      </c>
      <c r="AX241" s="77"/>
      <c r="AY241" s="77">
        <f t="shared" si="17"/>
        <v>0</v>
      </c>
      <c r="AZ241" s="77">
        <f t="shared" si="18"/>
        <v>0</v>
      </c>
      <c r="BA241" s="78"/>
      <c r="BB241" s="77">
        <f t="shared" si="19"/>
        <v>0</v>
      </c>
      <c r="BC241" s="9"/>
      <c r="BD241" s="91">
        <f>IF($BJ241&gt;$BD$6,-$BJ241,IF($AY241&gt;($AY$4-1),VLOOKUP($BJ241,'TQ Event Details'!$I$4:$K$34,3,TRUE),0))</f>
        <v>0</v>
      </c>
      <c r="BE241" s="9"/>
      <c r="BF241" s="80">
        <f t="shared" si="20"/>
        <v>0.01565</v>
      </c>
      <c r="BH241" s="9"/>
      <c r="BI241" s="10">
        <f t="shared" si="14"/>
        <v>0</v>
      </c>
      <c r="BJ241" s="10">
        <f t="shared" si="15"/>
        <v>0</v>
      </c>
      <c r="BK241" s="11">
        <f t="shared" si="16"/>
        <v>0.018000000000000002</v>
      </c>
    </row>
    <row r="242" spans="1:63" s="10" customFormat="1" ht="18">
      <c r="A242" s="74" t="s">
        <v>28</v>
      </c>
      <c r="B242" s="75">
        <v>236</v>
      </c>
      <c r="C242" s="114"/>
      <c r="D242" s="113"/>
      <c r="E242" s="115"/>
      <c r="F242" s="103" t="str">
        <f>IF(ISBLANK(D242)," ",VLOOKUP(D242,member_list!$A:$D,4,FALSE))</f>
        <v> </v>
      </c>
      <c r="G242" s="103" t="str">
        <f>IF(ISBLANK(E242)," ",VLOOKUP(E242,member_list!$A:$D,4,FALSE))</f>
        <v> </v>
      </c>
      <c r="H242" s="76">
        <v>0</v>
      </c>
      <c r="I242" s="76">
        <v>0</v>
      </c>
      <c r="J242" s="76">
        <v>0</v>
      </c>
      <c r="K242" s="76">
        <v>0</v>
      </c>
      <c r="L242" s="76">
        <v>0</v>
      </c>
      <c r="M242" s="76">
        <v>0</v>
      </c>
      <c r="N242" s="76">
        <v>0</v>
      </c>
      <c r="O242" s="76">
        <v>0</v>
      </c>
      <c r="P242" s="76">
        <v>0</v>
      </c>
      <c r="Q242" s="76">
        <v>0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6">
        <v>0</v>
      </c>
      <c r="X242" s="76">
        <v>0</v>
      </c>
      <c r="Y242" s="76">
        <v>0</v>
      </c>
      <c r="Z242" s="76">
        <v>0</v>
      </c>
      <c r="AA242" s="76">
        <v>0</v>
      </c>
      <c r="AB242" s="76">
        <v>0</v>
      </c>
      <c r="AC242" s="76">
        <v>0</v>
      </c>
      <c r="AD242" s="76">
        <v>0</v>
      </c>
      <c r="AE242" s="76">
        <v>0</v>
      </c>
      <c r="AF242" s="76">
        <v>0</v>
      </c>
      <c r="AG242" s="76">
        <v>0</v>
      </c>
      <c r="AH242" s="76">
        <v>0</v>
      </c>
      <c r="AI242" s="76">
        <v>0</v>
      </c>
      <c r="AJ242" s="76">
        <v>0</v>
      </c>
      <c r="AK242" s="76">
        <v>0</v>
      </c>
      <c r="AL242" s="76">
        <v>0</v>
      </c>
      <c r="AM242" s="76">
        <v>0</v>
      </c>
      <c r="AN242" s="76">
        <v>0</v>
      </c>
      <c r="AO242" s="76">
        <v>0</v>
      </c>
      <c r="AP242" s="76">
        <v>0</v>
      </c>
      <c r="AQ242" s="76">
        <v>0</v>
      </c>
      <c r="AR242" s="9"/>
      <c r="AS242" s="76">
        <v>0</v>
      </c>
      <c r="AT242" s="76">
        <v>0</v>
      </c>
      <c r="AU242" s="77"/>
      <c r="AV242" s="76">
        <v>0</v>
      </c>
      <c r="AW242" s="76">
        <v>0</v>
      </c>
      <c r="AY242" s="77">
        <f aca="true" t="shared" si="21" ref="AY242:AY272">IF(AW242=AT242,AS242-AV242,IF(AW242&lt;AT242,AS242-AV242,AS242-1-AV242))</f>
        <v>0</v>
      </c>
      <c r="AZ242" s="77">
        <f aca="true" t="shared" si="22" ref="AZ242:AZ272">IF(AW242=AT242,0,IF(AW242&lt;AT242,AT242-AW242,AT242+60-AW242))</f>
        <v>0</v>
      </c>
      <c r="BA242" s="78"/>
      <c r="BB242" s="77">
        <f aca="true" t="shared" si="23" ref="BB242:BB272">SUMPRODUCT(H242:AQ242*$H$6:$AQ$6)</f>
        <v>0</v>
      </c>
      <c r="BC242" s="9"/>
      <c r="BD242" s="91">
        <f>IF($BJ242&gt;$BD$6,-$BJ242,IF($AY242&gt;($AY$4-1),VLOOKUP($BJ242,'TQ Event Details'!$I$4:$K$34,3,TRUE),0))</f>
        <v>0</v>
      </c>
      <c r="BE242" s="9"/>
      <c r="BF242" s="80">
        <f aca="true" t="shared" si="24" ref="BF242:BF272">IF(BI242&gt;(BI$4+BD$6),"APL",IF((BB242+BD242+BK242-(B242/100000))&lt;0,0,(BB242+BD242+BK242-(B242/100000))))</f>
        <v>0.01564</v>
      </c>
      <c r="BH242" s="9"/>
      <c r="BI242" s="10">
        <f t="shared" si="14"/>
        <v>0</v>
      </c>
      <c r="BJ242" s="10">
        <f t="shared" si="15"/>
        <v>0</v>
      </c>
      <c r="BK242" s="11">
        <f t="shared" si="16"/>
        <v>0.018000000000000002</v>
      </c>
    </row>
    <row r="243" spans="1:63" s="10" customFormat="1" ht="18">
      <c r="A243" s="74" t="s">
        <v>29</v>
      </c>
      <c r="B243" s="75">
        <v>237</v>
      </c>
      <c r="C243" s="114"/>
      <c r="D243" s="113"/>
      <c r="E243" s="115"/>
      <c r="F243" s="103" t="str">
        <f>IF(ISBLANK(D243)," ",VLOOKUP(D243,member_list!$A:$D,4,FALSE))</f>
        <v> </v>
      </c>
      <c r="G243" s="103" t="str">
        <f>IF(ISBLANK(E243)," ",VLOOKUP(E243,member_list!$A:$D,4,FALSE))</f>
        <v> </v>
      </c>
      <c r="H243" s="76">
        <v>0</v>
      </c>
      <c r="I243" s="76">
        <v>0</v>
      </c>
      <c r="J243" s="76">
        <v>0</v>
      </c>
      <c r="K243" s="76">
        <v>0</v>
      </c>
      <c r="L243" s="76">
        <v>0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6">
        <v>0</v>
      </c>
      <c r="X243" s="76">
        <v>0</v>
      </c>
      <c r="Y243" s="76">
        <v>0</v>
      </c>
      <c r="Z243" s="76">
        <v>0</v>
      </c>
      <c r="AA243" s="76">
        <v>0</v>
      </c>
      <c r="AB243" s="76">
        <v>0</v>
      </c>
      <c r="AC243" s="76">
        <v>0</v>
      </c>
      <c r="AD243" s="76">
        <v>0</v>
      </c>
      <c r="AE243" s="76">
        <v>0</v>
      </c>
      <c r="AF243" s="76">
        <v>0</v>
      </c>
      <c r="AG243" s="76">
        <v>0</v>
      </c>
      <c r="AH243" s="76">
        <v>0</v>
      </c>
      <c r="AI243" s="76">
        <v>0</v>
      </c>
      <c r="AJ243" s="76">
        <v>0</v>
      </c>
      <c r="AK243" s="76">
        <v>0</v>
      </c>
      <c r="AL243" s="76">
        <v>0</v>
      </c>
      <c r="AM243" s="76">
        <v>0</v>
      </c>
      <c r="AN243" s="76">
        <v>0</v>
      </c>
      <c r="AO243" s="76">
        <v>0</v>
      </c>
      <c r="AP243" s="76">
        <v>0</v>
      </c>
      <c r="AQ243" s="76">
        <v>0</v>
      </c>
      <c r="AR243" s="9"/>
      <c r="AS243" s="76">
        <v>0</v>
      </c>
      <c r="AT243" s="76">
        <v>0</v>
      </c>
      <c r="AU243" s="77"/>
      <c r="AV243" s="76">
        <v>0</v>
      </c>
      <c r="AW243" s="76">
        <v>0</v>
      </c>
      <c r="AX243" s="77"/>
      <c r="AY243" s="77">
        <f t="shared" si="21"/>
        <v>0</v>
      </c>
      <c r="AZ243" s="77">
        <f t="shared" si="22"/>
        <v>0</v>
      </c>
      <c r="BA243" s="78"/>
      <c r="BB243" s="77">
        <f t="shared" si="23"/>
        <v>0</v>
      </c>
      <c r="BC243" s="9"/>
      <c r="BD243" s="91">
        <f>IF($BJ243&gt;$BD$6,-$BJ243,IF($AY243&gt;($AY$4-1),VLOOKUP($BJ243,'TQ Event Details'!$I$4:$K$34,3,TRUE),0))</f>
        <v>0</v>
      </c>
      <c r="BE243" s="9"/>
      <c r="BF243" s="80">
        <f t="shared" si="24"/>
        <v>0.01563</v>
      </c>
      <c r="BH243" s="9"/>
      <c r="BI243" s="10">
        <f t="shared" si="14"/>
        <v>0</v>
      </c>
      <c r="BJ243" s="10">
        <f t="shared" si="15"/>
        <v>0</v>
      </c>
      <c r="BK243" s="11">
        <f t="shared" si="16"/>
        <v>0.018000000000000002</v>
      </c>
    </row>
    <row r="244" spans="1:63" s="10" customFormat="1" ht="18">
      <c r="A244" s="74" t="s">
        <v>28</v>
      </c>
      <c r="B244" s="75">
        <v>238</v>
      </c>
      <c r="C244" s="114"/>
      <c r="D244" s="113"/>
      <c r="E244" s="115"/>
      <c r="F244" s="103" t="str">
        <f>IF(ISBLANK(D244)," ",VLOOKUP(D244,member_list!$A:$D,4,FALSE))</f>
        <v> </v>
      </c>
      <c r="G244" s="103" t="str">
        <f>IF(ISBLANK(E244)," ",VLOOKUP(E244,member_list!$A:$D,4,FALSE))</f>
        <v> </v>
      </c>
      <c r="H244" s="76">
        <v>0</v>
      </c>
      <c r="I244" s="76">
        <v>0</v>
      </c>
      <c r="J244" s="76">
        <v>0</v>
      </c>
      <c r="K244" s="76">
        <v>0</v>
      </c>
      <c r="L244" s="76">
        <v>0</v>
      </c>
      <c r="M244" s="76">
        <v>0</v>
      </c>
      <c r="N244" s="76">
        <v>0</v>
      </c>
      <c r="O244" s="76">
        <v>0</v>
      </c>
      <c r="P244" s="76">
        <v>0</v>
      </c>
      <c r="Q244" s="76">
        <v>0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6">
        <v>0</v>
      </c>
      <c r="X244" s="76">
        <v>0</v>
      </c>
      <c r="Y244" s="76">
        <v>0</v>
      </c>
      <c r="Z244" s="76">
        <v>0</v>
      </c>
      <c r="AA244" s="76">
        <v>0</v>
      </c>
      <c r="AB244" s="76">
        <v>0</v>
      </c>
      <c r="AC244" s="76">
        <v>0</v>
      </c>
      <c r="AD244" s="76">
        <v>0</v>
      </c>
      <c r="AE244" s="76">
        <v>0</v>
      </c>
      <c r="AF244" s="76">
        <v>0</v>
      </c>
      <c r="AG244" s="76">
        <v>0</v>
      </c>
      <c r="AH244" s="76">
        <v>0</v>
      </c>
      <c r="AI244" s="76">
        <v>0</v>
      </c>
      <c r="AJ244" s="76">
        <v>0</v>
      </c>
      <c r="AK244" s="76">
        <v>0</v>
      </c>
      <c r="AL244" s="76">
        <v>0</v>
      </c>
      <c r="AM244" s="76">
        <v>0</v>
      </c>
      <c r="AN244" s="76">
        <v>0</v>
      </c>
      <c r="AO244" s="76">
        <v>0</v>
      </c>
      <c r="AP244" s="76">
        <v>0</v>
      </c>
      <c r="AQ244" s="76">
        <v>0</v>
      </c>
      <c r="AR244" s="9"/>
      <c r="AS244" s="76">
        <v>0</v>
      </c>
      <c r="AT244" s="76">
        <v>0</v>
      </c>
      <c r="AU244" s="77"/>
      <c r="AV244" s="76">
        <v>0</v>
      </c>
      <c r="AW244" s="76">
        <v>0</v>
      </c>
      <c r="AY244" s="77">
        <f t="shared" si="21"/>
        <v>0</v>
      </c>
      <c r="AZ244" s="77">
        <f t="shared" si="22"/>
        <v>0</v>
      </c>
      <c r="BA244" s="78"/>
      <c r="BB244" s="77">
        <f t="shared" si="23"/>
        <v>0</v>
      </c>
      <c r="BC244" s="9"/>
      <c r="BD244" s="91">
        <f>IF($BJ244&gt;$BD$6,-$BJ244,IF($AY244&gt;($AY$4-1),VLOOKUP($BJ244,'TQ Event Details'!$I$4:$K$34,3,TRUE),0))</f>
        <v>0</v>
      </c>
      <c r="BE244" s="9"/>
      <c r="BF244" s="80">
        <f t="shared" si="24"/>
        <v>0.015620000000000002</v>
      </c>
      <c r="BH244" s="9"/>
      <c r="BI244" s="10">
        <f t="shared" si="14"/>
        <v>0</v>
      </c>
      <c r="BJ244" s="10">
        <f t="shared" si="15"/>
        <v>0</v>
      </c>
      <c r="BK244" s="11">
        <f t="shared" si="16"/>
        <v>0.018000000000000002</v>
      </c>
    </row>
    <row r="245" spans="1:63" s="10" customFormat="1" ht="18">
      <c r="A245" s="74" t="s">
        <v>29</v>
      </c>
      <c r="B245" s="75">
        <v>239</v>
      </c>
      <c r="C245" s="114"/>
      <c r="D245" s="113"/>
      <c r="E245" s="115"/>
      <c r="F245" s="103" t="str">
        <f>IF(ISBLANK(D245)," ",VLOOKUP(D245,member_list!$A:$D,4,FALSE))</f>
        <v> </v>
      </c>
      <c r="G245" s="103" t="str">
        <f>IF(ISBLANK(E245)," ",VLOOKUP(E245,member_list!$A:$D,4,FALSE))</f>
        <v> </v>
      </c>
      <c r="H245" s="76">
        <v>0</v>
      </c>
      <c r="I245" s="76">
        <v>0</v>
      </c>
      <c r="J245" s="76">
        <v>0</v>
      </c>
      <c r="K245" s="76">
        <v>0</v>
      </c>
      <c r="L245" s="76">
        <v>0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0</v>
      </c>
      <c r="S245" s="76">
        <v>0</v>
      </c>
      <c r="T245" s="76">
        <v>0</v>
      </c>
      <c r="U245" s="76">
        <v>0</v>
      </c>
      <c r="V245" s="76">
        <v>0</v>
      </c>
      <c r="W245" s="76">
        <v>0</v>
      </c>
      <c r="X245" s="76">
        <v>0</v>
      </c>
      <c r="Y245" s="76">
        <v>0</v>
      </c>
      <c r="Z245" s="76">
        <v>0</v>
      </c>
      <c r="AA245" s="76">
        <v>0</v>
      </c>
      <c r="AB245" s="76">
        <v>0</v>
      </c>
      <c r="AC245" s="76">
        <v>0</v>
      </c>
      <c r="AD245" s="76">
        <v>0</v>
      </c>
      <c r="AE245" s="76">
        <v>0</v>
      </c>
      <c r="AF245" s="76">
        <v>0</v>
      </c>
      <c r="AG245" s="76">
        <v>0</v>
      </c>
      <c r="AH245" s="76">
        <v>0</v>
      </c>
      <c r="AI245" s="76">
        <v>0</v>
      </c>
      <c r="AJ245" s="76">
        <v>0</v>
      </c>
      <c r="AK245" s="76">
        <v>0</v>
      </c>
      <c r="AL245" s="76">
        <v>0</v>
      </c>
      <c r="AM245" s="76">
        <v>0</v>
      </c>
      <c r="AN245" s="76">
        <v>0</v>
      </c>
      <c r="AO245" s="76">
        <v>0</v>
      </c>
      <c r="AP245" s="76">
        <v>0</v>
      </c>
      <c r="AQ245" s="76">
        <v>0</v>
      </c>
      <c r="AR245" s="9"/>
      <c r="AS245" s="76">
        <v>0</v>
      </c>
      <c r="AT245" s="76">
        <v>0</v>
      </c>
      <c r="AU245" s="77"/>
      <c r="AV245" s="76">
        <v>0</v>
      </c>
      <c r="AW245" s="76">
        <v>0</v>
      </c>
      <c r="AX245" s="77"/>
      <c r="AY245" s="77">
        <f t="shared" si="21"/>
        <v>0</v>
      </c>
      <c r="AZ245" s="77">
        <f t="shared" si="22"/>
        <v>0</v>
      </c>
      <c r="BA245" s="78"/>
      <c r="BB245" s="77">
        <f t="shared" si="23"/>
        <v>0</v>
      </c>
      <c r="BC245" s="9"/>
      <c r="BD245" s="91">
        <f>IF($BJ245&gt;$BD$6,-$BJ245,IF($AY245&gt;($AY$4-1),VLOOKUP($BJ245,'TQ Event Details'!$I$4:$K$34,3,TRUE),0))</f>
        <v>0</v>
      </c>
      <c r="BE245" s="9"/>
      <c r="BF245" s="80">
        <f t="shared" si="24"/>
        <v>0.015610000000000002</v>
      </c>
      <c r="BH245" s="9"/>
      <c r="BI245" s="10">
        <f t="shared" si="14"/>
        <v>0</v>
      </c>
      <c r="BJ245" s="10">
        <f t="shared" si="15"/>
        <v>0</v>
      </c>
      <c r="BK245" s="11">
        <f t="shared" si="16"/>
        <v>0.018000000000000002</v>
      </c>
    </row>
    <row r="246" spans="1:63" s="10" customFormat="1" ht="18">
      <c r="A246" s="74" t="s">
        <v>28</v>
      </c>
      <c r="B246" s="75">
        <v>240</v>
      </c>
      <c r="C246" s="114"/>
      <c r="D246" s="113"/>
      <c r="E246" s="115"/>
      <c r="F246" s="103" t="str">
        <f>IF(ISBLANK(D246)," ",VLOOKUP(D246,member_list!$A:$D,4,FALSE))</f>
        <v> </v>
      </c>
      <c r="G246" s="103" t="str">
        <f>IF(ISBLANK(E246)," ",VLOOKUP(E246,member_list!$A:$D,4,FALSE))</f>
        <v> </v>
      </c>
      <c r="H246" s="76">
        <v>0</v>
      </c>
      <c r="I246" s="76">
        <v>0</v>
      </c>
      <c r="J246" s="76">
        <v>0</v>
      </c>
      <c r="K246" s="76">
        <v>0</v>
      </c>
      <c r="L246" s="76">
        <v>0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6">
        <v>0</v>
      </c>
      <c r="X246" s="76">
        <v>0</v>
      </c>
      <c r="Y246" s="76">
        <v>0</v>
      </c>
      <c r="Z246" s="76">
        <v>0</v>
      </c>
      <c r="AA246" s="76">
        <v>0</v>
      </c>
      <c r="AB246" s="76">
        <v>0</v>
      </c>
      <c r="AC246" s="76">
        <v>0</v>
      </c>
      <c r="AD246" s="76">
        <v>0</v>
      </c>
      <c r="AE246" s="76">
        <v>0</v>
      </c>
      <c r="AF246" s="76">
        <v>0</v>
      </c>
      <c r="AG246" s="76">
        <v>0</v>
      </c>
      <c r="AH246" s="76">
        <v>0</v>
      </c>
      <c r="AI246" s="76">
        <v>0</v>
      </c>
      <c r="AJ246" s="76">
        <v>0</v>
      </c>
      <c r="AK246" s="76">
        <v>0</v>
      </c>
      <c r="AL246" s="76">
        <v>0</v>
      </c>
      <c r="AM246" s="76">
        <v>0</v>
      </c>
      <c r="AN246" s="76">
        <v>0</v>
      </c>
      <c r="AO246" s="76">
        <v>0</v>
      </c>
      <c r="AP246" s="76">
        <v>0</v>
      </c>
      <c r="AQ246" s="76">
        <v>0</v>
      </c>
      <c r="AR246" s="9"/>
      <c r="AS246" s="76">
        <v>0</v>
      </c>
      <c r="AT246" s="76">
        <v>0</v>
      </c>
      <c r="AU246" s="77"/>
      <c r="AV246" s="76">
        <v>0</v>
      </c>
      <c r="AW246" s="76">
        <v>0</v>
      </c>
      <c r="AY246" s="77">
        <f t="shared" si="21"/>
        <v>0</v>
      </c>
      <c r="AZ246" s="77">
        <f t="shared" si="22"/>
        <v>0</v>
      </c>
      <c r="BA246" s="78"/>
      <c r="BB246" s="77">
        <f t="shared" si="23"/>
        <v>0</v>
      </c>
      <c r="BC246" s="9"/>
      <c r="BD246" s="91">
        <f>IF($BJ246&gt;$BD$6,-$BJ246,IF($AY246&gt;($AY$4-1),VLOOKUP($BJ246,'TQ Event Details'!$I$4:$K$34,3,TRUE),0))</f>
        <v>0</v>
      </c>
      <c r="BE246" s="9"/>
      <c r="BF246" s="80">
        <f t="shared" si="24"/>
        <v>0.015600000000000003</v>
      </c>
      <c r="BH246" s="9"/>
      <c r="BI246" s="10">
        <f t="shared" si="14"/>
        <v>0</v>
      </c>
      <c r="BJ246" s="10">
        <f t="shared" si="15"/>
        <v>0</v>
      </c>
      <c r="BK246" s="11">
        <f t="shared" si="16"/>
        <v>0.018000000000000002</v>
      </c>
    </row>
    <row r="247" spans="1:63" s="10" customFormat="1" ht="18">
      <c r="A247" s="74" t="s">
        <v>29</v>
      </c>
      <c r="B247" s="75">
        <v>241</v>
      </c>
      <c r="C247" s="114"/>
      <c r="D247" s="113"/>
      <c r="E247" s="115"/>
      <c r="F247" s="103" t="str">
        <f>IF(ISBLANK(D247)," ",VLOOKUP(D247,member_list!$A:$D,4,FALSE))</f>
        <v> </v>
      </c>
      <c r="G247" s="103" t="str">
        <f>IF(ISBLANK(E247)," ",VLOOKUP(E247,member_list!$A:$D,4,FALSE))</f>
        <v> </v>
      </c>
      <c r="H247" s="76">
        <v>0</v>
      </c>
      <c r="I247" s="76">
        <v>0</v>
      </c>
      <c r="J247" s="76">
        <v>0</v>
      </c>
      <c r="K247" s="76">
        <v>0</v>
      </c>
      <c r="L247" s="76">
        <v>0</v>
      </c>
      <c r="M247" s="76">
        <v>0</v>
      </c>
      <c r="N247" s="76">
        <v>0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  <c r="T247" s="76">
        <v>0</v>
      </c>
      <c r="U247" s="76">
        <v>0</v>
      </c>
      <c r="V247" s="76">
        <v>0</v>
      </c>
      <c r="W247" s="76">
        <v>0</v>
      </c>
      <c r="X247" s="76">
        <v>0</v>
      </c>
      <c r="Y247" s="76">
        <v>0</v>
      </c>
      <c r="Z247" s="76">
        <v>0</v>
      </c>
      <c r="AA247" s="76">
        <v>0</v>
      </c>
      <c r="AB247" s="76">
        <v>0</v>
      </c>
      <c r="AC247" s="76">
        <v>0</v>
      </c>
      <c r="AD247" s="76">
        <v>0</v>
      </c>
      <c r="AE247" s="76">
        <v>0</v>
      </c>
      <c r="AF247" s="76">
        <v>0</v>
      </c>
      <c r="AG247" s="76">
        <v>0</v>
      </c>
      <c r="AH247" s="76">
        <v>0</v>
      </c>
      <c r="AI247" s="76">
        <v>0</v>
      </c>
      <c r="AJ247" s="76">
        <v>0</v>
      </c>
      <c r="AK247" s="76">
        <v>0</v>
      </c>
      <c r="AL247" s="76">
        <v>0</v>
      </c>
      <c r="AM247" s="76">
        <v>0</v>
      </c>
      <c r="AN247" s="76">
        <v>0</v>
      </c>
      <c r="AO247" s="76">
        <v>0</v>
      </c>
      <c r="AP247" s="76">
        <v>0</v>
      </c>
      <c r="AQ247" s="76">
        <v>0</v>
      </c>
      <c r="AR247" s="9"/>
      <c r="AS247" s="76">
        <v>0</v>
      </c>
      <c r="AT247" s="76">
        <v>0</v>
      </c>
      <c r="AU247" s="77"/>
      <c r="AV247" s="76">
        <v>0</v>
      </c>
      <c r="AW247" s="76">
        <v>0</v>
      </c>
      <c r="AX247" s="77"/>
      <c r="AY247" s="77">
        <f t="shared" si="21"/>
        <v>0</v>
      </c>
      <c r="AZ247" s="77">
        <f t="shared" si="22"/>
        <v>0</v>
      </c>
      <c r="BA247" s="78"/>
      <c r="BB247" s="77">
        <f t="shared" si="23"/>
        <v>0</v>
      </c>
      <c r="BC247" s="9"/>
      <c r="BD247" s="91">
        <f>IF($BJ247&gt;$BD$6,-$BJ247,IF($AY247&gt;($AY$4-1),VLOOKUP($BJ247,'TQ Event Details'!$I$4:$K$34,3,TRUE),0))</f>
        <v>0</v>
      </c>
      <c r="BE247" s="9"/>
      <c r="BF247" s="80">
        <f t="shared" si="24"/>
        <v>0.015590000000000003</v>
      </c>
      <c r="BH247" s="9"/>
      <c r="BI247" s="10">
        <f t="shared" si="14"/>
        <v>0</v>
      </c>
      <c r="BJ247" s="10">
        <f t="shared" si="15"/>
        <v>0</v>
      </c>
      <c r="BK247" s="11">
        <f t="shared" si="16"/>
        <v>0.018000000000000002</v>
      </c>
    </row>
    <row r="248" spans="1:63" ht="18">
      <c r="A248" s="74" t="s">
        <v>29</v>
      </c>
      <c r="B248" s="75">
        <v>242</v>
      </c>
      <c r="C248" s="114"/>
      <c r="D248" s="113"/>
      <c r="E248" s="115"/>
      <c r="F248" s="103" t="str">
        <f>IF(ISBLANK(D248)," ",VLOOKUP(D248,member_list!$A:$D,4,FALSE))</f>
        <v> </v>
      </c>
      <c r="G248" s="103" t="str">
        <f>IF(ISBLANK(E248)," ",VLOOKUP(E248,member_list!$A:$D,4,FALSE))</f>
        <v> </v>
      </c>
      <c r="H248" s="76">
        <v>0</v>
      </c>
      <c r="I248" s="76">
        <v>0</v>
      </c>
      <c r="J248" s="76">
        <v>0</v>
      </c>
      <c r="K248" s="76">
        <v>0</v>
      </c>
      <c r="L248" s="76">
        <v>0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6">
        <v>0</v>
      </c>
      <c r="X248" s="76">
        <v>0</v>
      </c>
      <c r="Y248" s="76">
        <v>0</v>
      </c>
      <c r="Z248" s="76">
        <v>0</v>
      </c>
      <c r="AA248" s="76">
        <v>0</v>
      </c>
      <c r="AB248" s="76">
        <v>0</v>
      </c>
      <c r="AC248" s="76">
        <v>0</v>
      </c>
      <c r="AD248" s="76">
        <v>0</v>
      </c>
      <c r="AE248" s="76">
        <v>0</v>
      </c>
      <c r="AF248" s="76">
        <v>0</v>
      </c>
      <c r="AG248" s="76">
        <v>0</v>
      </c>
      <c r="AH248" s="76">
        <v>0</v>
      </c>
      <c r="AI248" s="76">
        <v>0</v>
      </c>
      <c r="AJ248" s="76">
        <v>0</v>
      </c>
      <c r="AK248" s="76">
        <v>0</v>
      </c>
      <c r="AL248" s="76">
        <v>0</v>
      </c>
      <c r="AM248" s="76">
        <v>0</v>
      </c>
      <c r="AN248" s="76">
        <v>0</v>
      </c>
      <c r="AO248" s="76">
        <v>0</v>
      </c>
      <c r="AP248" s="76">
        <v>0</v>
      </c>
      <c r="AQ248" s="76">
        <v>0</v>
      </c>
      <c r="AR248" s="9"/>
      <c r="AS248" s="76">
        <v>0</v>
      </c>
      <c r="AT248" s="76">
        <v>0</v>
      </c>
      <c r="AU248" s="77"/>
      <c r="AV248" s="76">
        <v>0</v>
      </c>
      <c r="AW248" s="76">
        <v>0</v>
      </c>
      <c r="AX248" s="77"/>
      <c r="AY248" s="77">
        <f t="shared" si="21"/>
        <v>0</v>
      </c>
      <c r="AZ248" s="77">
        <f t="shared" si="22"/>
        <v>0</v>
      </c>
      <c r="BA248" s="78"/>
      <c r="BB248" s="77">
        <f t="shared" si="23"/>
        <v>0</v>
      </c>
      <c r="BC248" s="9"/>
      <c r="BD248" s="91">
        <f>IF($BJ248&gt;$BD$6,-$BJ248,IF($AY248&gt;($AY$4-1),VLOOKUP($BJ248,'TQ Event Details'!$I$4:$K$34,3,TRUE),0))</f>
        <v>0</v>
      </c>
      <c r="BE248" s="9"/>
      <c r="BF248" s="80">
        <f t="shared" si="24"/>
        <v>0.015580000000000002</v>
      </c>
      <c r="BG248" s="10"/>
      <c r="BH248" s="9"/>
      <c r="BI248" s="10">
        <f t="shared" si="14"/>
        <v>0</v>
      </c>
      <c r="BJ248" s="10">
        <f t="shared" si="15"/>
        <v>0</v>
      </c>
      <c r="BK248" s="11">
        <f t="shared" si="16"/>
        <v>0.018000000000000002</v>
      </c>
    </row>
    <row r="249" spans="1:63" ht="18">
      <c r="A249" s="74" t="s">
        <v>29</v>
      </c>
      <c r="B249" s="75">
        <v>243</v>
      </c>
      <c r="C249" s="114"/>
      <c r="D249" s="113"/>
      <c r="E249" s="115"/>
      <c r="F249" s="103" t="str">
        <f>IF(ISBLANK(D249)," ",VLOOKUP(D249,member_list!$A:$D,4,FALSE))</f>
        <v> </v>
      </c>
      <c r="G249" s="103" t="str">
        <f>IF(ISBLANK(E249)," ",VLOOKUP(E249,member_list!$A:$D,4,FALSE))</f>
        <v> </v>
      </c>
      <c r="H249" s="76">
        <v>0</v>
      </c>
      <c r="I249" s="76">
        <v>0</v>
      </c>
      <c r="J249" s="76">
        <v>0</v>
      </c>
      <c r="K249" s="76">
        <v>0</v>
      </c>
      <c r="L249" s="76">
        <v>0</v>
      </c>
      <c r="M249" s="76">
        <v>0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0</v>
      </c>
      <c r="Y249" s="76">
        <v>0</v>
      </c>
      <c r="Z249" s="76">
        <v>0</v>
      </c>
      <c r="AA249" s="76">
        <v>0</v>
      </c>
      <c r="AB249" s="76">
        <v>0</v>
      </c>
      <c r="AC249" s="76">
        <v>0</v>
      </c>
      <c r="AD249" s="76">
        <v>0</v>
      </c>
      <c r="AE249" s="76">
        <v>0</v>
      </c>
      <c r="AF249" s="76">
        <v>0</v>
      </c>
      <c r="AG249" s="76">
        <v>0</v>
      </c>
      <c r="AH249" s="76">
        <v>0</v>
      </c>
      <c r="AI249" s="76">
        <v>0</v>
      </c>
      <c r="AJ249" s="76">
        <v>0</v>
      </c>
      <c r="AK249" s="76">
        <v>0</v>
      </c>
      <c r="AL249" s="76">
        <v>0</v>
      </c>
      <c r="AM249" s="76">
        <v>0</v>
      </c>
      <c r="AN249" s="76">
        <v>0</v>
      </c>
      <c r="AO249" s="76">
        <v>0</v>
      </c>
      <c r="AP249" s="76">
        <v>0</v>
      </c>
      <c r="AQ249" s="76">
        <v>0</v>
      </c>
      <c r="AR249" s="9"/>
      <c r="AS249" s="76">
        <v>0</v>
      </c>
      <c r="AT249" s="76">
        <v>0</v>
      </c>
      <c r="AU249" s="77"/>
      <c r="AV249" s="76">
        <v>0</v>
      </c>
      <c r="AW249" s="76">
        <v>0</v>
      </c>
      <c r="AX249" s="77"/>
      <c r="AY249" s="77">
        <f t="shared" si="21"/>
        <v>0</v>
      </c>
      <c r="AZ249" s="77">
        <f t="shared" si="22"/>
        <v>0</v>
      </c>
      <c r="BA249" s="78"/>
      <c r="BB249" s="77">
        <f t="shared" si="23"/>
        <v>0</v>
      </c>
      <c r="BC249" s="9"/>
      <c r="BD249" s="91">
        <f>IF($BJ249&gt;$BD$6,-$BJ249,IF($AY249&gt;($AY$4-1),VLOOKUP($BJ249,'TQ Event Details'!$I$4:$K$34,3,TRUE),0))</f>
        <v>0</v>
      </c>
      <c r="BE249" s="9"/>
      <c r="BF249" s="80">
        <f t="shared" si="24"/>
        <v>0.015570000000000002</v>
      </c>
      <c r="BG249" s="10"/>
      <c r="BH249" s="9"/>
      <c r="BI249" s="10">
        <f t="shared" si="14"/>
        <v>0</v>
      </c>
      <c r="BJ249" s="10">
        <f t="shared" si="15"/>
        <v>0</v>
      </c>
      <c r="BK249" s="11">
        <f t="shared" si="16"/>
        <v>0.018000000000000002</v>
      </c>
    </row>
    <row r="250" spans="1:63" ht="18">
      <c r="A250" s="74" t="s">
        <v>29</v>
      </c>
      <c r="B250" s="75">
        <v>244</v>
      </c>
      <c r="C250" s="114"/>
      <c r="D250" s="113"/>
      <c r="E250" s="115"/>
      <c r="F250" s="103" t="str">
        <f>IF(ISBLANK(D250)," ",VLOOKUP(D250,member_list!$A:$D,4,FALSE))</f>
        <v> </v>
      </c>
      <c r="G250" s="103" t="str">
        <f>IF(ISBLANK(E250)," ",VLOOKUP(E250,member_list!$A:$D,4,FALSE))</f>
        <v> </v>
      </c>
      <c r="H250" s="76">
        <v>0</v>
      </c>
      <c r="I250" s="76">
        <v>0</v>
      </c>
      <c r="J250" s="76">
        <v>0</v>
      </c>
      <c r="K250" s="76">
        <v>0</v>
      </c>
      <c r="L250" s="76">
        <v>0</v>
      </c>
      <c r="M250" s="76">
        <v>0</v>
      </c>
      <c r="N250" s="76">
        <v>0</v>
      </c>
      <c r="O250" s="76">
        <v>0</v>
      </c>
      <c r="P250" s="76">
        <v>0</v>
      </c>
      <c r="Q250" s="76">
        <v>0</v>
      </c>
      <c r="R250" s="76">
        <v>0</v>
      </c>
      <c r="S250" s="76">
        <v>0</v>
      </c>
      <c r="T250" s="76">
        <v>0</v>
      </c>
      <c r="U250" s="76">
        <v>0</v>
      </c>
      <c r="V250" s="76">
        <v>0</v>
      </c>
      <c r="W250" s="76">
        <v>0</v>
      </c>
      <c r="X250" s="76">
        <v>0</v>
      </c>
      <c r="Y250" s="76">
        <v>0</v>
      </c>
      <c r="Z250" s="76">
        <v>0</v>
      </c>
      <c r="AA250" s="76">
        <v>0</v>
      </c>
      <c r="AB250" s="76">
        <v>0</v>
      </c>
      <c r="AC250" s="76">
        <v>0</v>
      </c>
      <c r="AD250" s="76">
        <v>0</v>
      </c>
      <c r="AE250" s="76">
        <v>0</v>
      </c>
      <c r="AF250" s="76">
        <v>0</v>
      </c>
      <c r="AG250" s="76">
        <v>0</v>
      </c>
      <c r="AH250" s="76">
        <v>0</v>
      </c>
      <c r="AI250" s="76">
        <v>0</v>
      </c>
      <c r="AJ250" s="76">
        <v>0</v>
      </c>
      <c r="AK250" s="76">
        <v>0</v>
      </c>
      <c r="AL250" s="76">
        <v>0</v>
      </c>
      <c r="AM250" s="76">
        <v>0</v>
      </c>
      <c r="AN250" s="76">
        <v>0</v>
      </c>
      <c r="AO250" s="76">
        <v>0</v>
      </c>
      <c r="AP250" s="76">
        <v>0</v>
      </c>
      <c r="AQ250" s="76">
        <v>0</v>
      </c>
      <c r="AR250" s="9"/>
      <c r="AS250" s="76">
        <v>0</v>
      </c>
      <c r="AT250" s="76">
        <v>0</v>
      </c>
      <c r="AU250" s="77"/>
      <c r="AV250" s="76">
        <v>0</v>
      </c>
      <c r="AW250" s="76">
        <v>0</v>
      </c>
      <c r="AX250" s="77"/>
      <c r="AY250" s="77">
        <f t="shared" si="21"/>
        <v>0</v>
      </c>
      <c r="AZ250" s="77">
        <f t="shared" si="22"/>
        <v>0</v>
      </c>
      <c r="BA250" s="78"/>
      <c r="BB250" s="77">
        <f t="shared" si="23"/>
        <v>0</v>
      </c>
      <c r="BC250" s="9"/>
      <c r="BD250" s="91">
        <f>IF($BJ250&gt;$BD$6,-$BJ250,IF($AY250&gt;($AY$4-1),VLOOKUP($BJ250,'TQ Event Details'!$I$4:$K$34,3,TRUE),0))</f>
        <v>0</v>
      </c>
      <c r="BE250" s="9"/>
      <c r="BF250" s="80">
        <f t="shared" si="24"/>
        <v>0.015560000000000003</v>
      </c>
      <c r="BG250" s="10"/>
      <c r="BH250" s="9"/>
      <c r="BI250" s="10">
        <f t="shared" si="14"/>
        <v>0</v>
      </c>
      <c r="BJ250" s="10">
        <f t="shared" si="15"/>
        <v>0</v>
      </c>
      <c r="BK250" s="11">
        <f t="shared" si="16"/>
        <v>0.018000000000000002</v>
      </c>
    </row>
    <row r="251" spans="1:63" ht="18">
      <c r="A251" s="74" t="s">
        <v>29</v>
      </c>
      <c r="B251" s="75">
        <v>245</v>
      </c>
      <c r="C251" s="114"/>
      <c r="D251" s="113"/>
      <c r="E251" s="115"/>
      <c r="F251" s="103" t="str">
        <f>IF(ISBLANK(D251)," ",VLOOKUP(D251,member_list!$A:$D,4,FALSE))</f>
        <v> </v>
      </c>
      <c r="G251" s="103" t="str">
        <f>IF(ISBLANK(E251)," ",VLOOKUP(E251,member_list!$A:$D,4,FALSE))</f>
        <v> </v>
      </c>
      <c r="H251" s="76">
        <v>0</v>
      </c>
      <c r="I251" s="76">
        <v>0</v>
      </c>
      <c r="J251" s="76">
        <v>0</v>
      </c>
      <c r="K251" s="76">
        <v>0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76">
        <v>0</v>
      </c>
      <c r="S251" s="76">
        <v>0</v>
      </c>
      <c r="T251" s="76">
        <v>0</v>
      </c>
      <c r="U251" s="76">
        <v>0</v>
      </c>
      <c r="V251" s="76">
        <v>0</v>
      </c>
      <c r="W251" s="76">
        <v>0</v>
      </c>
      <c r="X251" s="76">
        <v>0</v>
      </c>
      <c r="Y251" s="76">
        <v>0</v>
      </c>
      <c r="Z251" s="76">
        <v>0</v>
      </c>
      <c r="AA251" s="76">
        <v>0</v>
      </c>
      <c r="AB251" s="76">
        <v>0</v>
      </c>
      <c r="AC251" s="76">
        <v>0</v>
      </c>
      <c r="AD251" s="76">
        <v>0</v>
      </c>
      <c r="AE251" s="76">
        <v>0</v>
      </c>
      <c r="AF251" s="76">
        <v>0</v>
      </c>
      <c r="AG251" s="76">
        <v>0</v>
      </c>
      <c r="AH251" s="76">
        <v>0</v>
      </c>
      <c r="AI251" s="76">
        <v>0</v>
      </c>
      <c r="AJ251" s="76">
        <v>0</v>
      </c>
      <c r="AK251" s="76">
        <v>0</v>
      </c>
      <c r="AL251" s="76">
        <v>0</v>
      </c>
      <c r="AM251" s="76">
        <v>0</v>
      </c>
      <c r="AN251" s="76">
        <v>0</v>
      </c>
      <c r="AO251" s="76">
        <v>0</v>
      </c>
      <c r="AP251" s="76">
        <v>0</v>
      </c>
      <c r="AQ251" s="76">
        <v>0</v>
      </c>
      <c r="AR251" s="9"/>
      <c r="AS251" s="76">
        <v>0</v>
      </c>
      <c r="AT251" s="76">
        <v>0</v>
      </c>
      <c r="AU251" s="77"/>
      <c r="AV251" s="76">
        <v>0</v>
      </c>
      <c r="AW251" s="76">
        <v>0</v>
      </c>
      <c r="AX251" s="77"/>
      <c r="AY251" s="77">
        <f t="shared" si="21"/>
        <v>0</v>
      </c>
      <c r="AZ251" s="77">
        <f t="shared" si="22"/>
        <v>0</v>
      </c>
      <c r="BA251" s="78"/>
      <c r="BB251" s="77">
        <f t="shared" si="23"/>
        <v>0</v>
      </c>
      <c r="BC251" s="9"/>
      <c r="BD251" s="91">
        <f>IF($BJ251&gt;$BD$6,-$BJ251,IF($AY251&gt;($AY$4-1),VLOOKUP($BJ251,'TQ Event Details'!$I$4:$K$34,3,TRUE),0))</f>
        <v>0</v>
      </c>
      <c r="BE251" s="9"/>
      <c r="BF251" s="80">
        <f t="shared" si="24"/>
        <v>0.015550000000000001</v>
      </c>
      <c r="BG251" s="10"/>
      <c r="BH251" s="9"/>
      <c r="BI251" s="10">
        <f t="shared" si="14"/>
        <v>0</v>
      </c>
      <c r="BJ251" s="10">
        <f t="shared" si="15"/>
        <v>0</v>
      </c>
      <c r="BK251" s="11">
        <f t="shared" si="16"/>
        <v>0.018000000000000002</v>
      </c>
    </row>
    <row r="252" spans="1:63" ht="18">
      <c r="A252" s="74" t="s">
        <v>29</v>
      </c>
      <c r="B252" s="75">
        <v>246</v>
      </c>
      <c r="C252" s="114"/>
      <c r="D252" s="113"/>
      <c r="E252" s="115"/>
      <c r="F252" s="103" t="str">
        <f>IF(ISBLANK(D252)," ",VLOOKUP(D252,member_list!$A:$D,4,FALSE))</f>
        <v> </v>
      </c>
      <c r="G252" s="103" t="str">
        <f>IF(ISBLANK(E252)," ",VLOOKUP(E252,member_list!$A:$D,4,FALSE))</f>
        <v> </v>
      </c>
      <c r="H252" s="76">
        <v>0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6">
        <v>0</v>
      </c>
      <c r="X252" s="76">
        <v>0</v>
      </c>
      <c r="Y252" s="76">
        <v>0</v>
      </c>
      <c r="Z252" s="76">
        <v>0</v>
      </c>
      <c r="AA252" s="76">
        <v>0</v>
      </c>
      <c r="AB252" s="76">
        <v>0</v>
      </c>
      <c r="AC252" s="76">
        <v>0</v>
      </c>
      <c r="AD252" s="76">
        <v>0</v>
      </c>
      <c r="AE252" s="76">
        <v>0</v>
      </c>
      <c r="AF252" s="76">
        <v>0</v>
      </c>
      <c r="AG252" s="76">
        <v>0</v>
      </c>
      <c r="AH252" s="76">
        <v>0</v>
      </c>
      <c r="AI252" s="76">
        <v>0</v>
      </c>
      <c r="AJ252" s="76">
        <v>0</v>
      </c>
      <c r="AK252" s="76">
        <v>0</v>
      </c>
      <c r="AL252" s="76">
        <v>0</v>
      </c>
      <c r="AM252" s="76">
        <v>0</v>
      </c>
      <c r="AN252" s="76">
        <v>0</v>
      </c>
      <c r="AO252" s="76">
        <v>0</v>
      </c>
      <c r="AP252" s="76">
        <v>0</v>
      </c>
      <c r="AQ252" s="76">
        <v>0</v>
      </c>
      <c r="AR252" s="9"/>
      <c r="AS252" s="76">
        <v>0</v>
      </c>
      <c r="AT252" s="76">
        <v>0</v>
      </c>
      <c r="AU252" s="77"/>
      <c r="AV252" s="76">
        <v>0</v>
      </c>
      <c r="AW252" s="76">
        <v>0</v>
      </c>
      <c r="AX252" s="77"/>
      <c r="AY252" s="77">
        <f t="shared" si="21"/>
        <v>0</v>
      </c>
      <c r="AZ252" s="77">
        <f t="shared" si="22"/>
        <v>0</v>
      </c>
      <c r="BA252" s="78"/>
      <c r="BB252" s="77">
        <f t="shared" si="23"/>
        <v>0</v>
      </c>
      <c r="BC252" s="9"/>
      <c r="BD252" s="91">
        <f>IF($BJ252&gt;$BD$6,-$BJ252,IF($AY252&gt;($AY$4-1),VLOOKUP($BJ252,'TQ Event Details'!$I$4:$K$34,3,TRUE),0))</f>
        <v>0</v>
      </c>
      <c r="BE252" s="9"/>
      <c r="BF252" s="80">
        <f t="shared" si="24"/>
        <v>0.015540000000000002</v>
      </c>
      <c r="BG252" s="10"/>
      <c r="BH252" s="9"/>
      <c r="BI252" s="10">
        <f t="shared" si="14"/>
        <v>0</v>
      </c>
      <c r="BJ252" s="10">
        <f t="shared" si="15"/>
        <v>0</v>
      </c>
      <c r="BK252" s="11">
        <f t="shared" si="16"/>
        <v>0.018000000000000002</v>
      </c>
    </row>
    <row r="253" spans="1:63" ht="18">
      <c r="A253" s="74" t="s">
        <v>29</v>
      </c>
      <c r="B253" s="75">
        <v>247</v>
      </c>
      <c r="C253" s="114"/>
      <c r="D253" s="113"/>
      <c r="E253" s="115"/>
      <c r="F253" s="103" t="str">
        <f>IF(ISBLANK(D253)," ",VLOOKUP(D253,member_list!$A:$D,4,FALSE))</f>
        <v> </v>
      </c>
      <c r="G253" s="103" t="str">
        <f>IF(ISBLANK(E253)," ",VLOOKUP(E253,member_list!$A:$D,4,FALSE))</f>
        <v> </v>
      </c>
      <c r="H253" s="76">
        <v>0</v>
      </c>
      <c r="I253" s="76">
        <v>0</v>
      </c>
      <c r="J253" s="76">
        <v>0</v>
      </c>
      <c r="K253" s="76">
        <v>0</v>
      </c>
      <c r="L253" s="76">
        <v>0</v>
      </c>
      <c r="M253" s="76">
        <v>0</v>
      </c>
      <c r="N253" s="76">
        <v>0</v>
      </c>
      <c r="O253" s="76">
        <v>0</v>
      </c>
      <c r="P253" s="76">
        <v>0</v>
      </c>
      <c r="Q253" s="76">
        <v>0</v>
      </c>
      <c r="R253" s="76">
        <v>0</v>
      </c>
      <c r="S253" s="76">
        <v>0</v>
      </c>
      <c r="T253" s="76">
        <v>0</v>
      </c>
      <c r="U253" s="76">
        <v>0</v>
      </c>
      <c r="V253" s="76">
        <v>0</v>
      </c>
      <c r="W253" s="76">
        <v>0</v>
      </c>
      <c r="X253" s="76">
        <v>0</v>
      </c>
      <c r="Y253" s="76">
        <v>0</v>
      </c>
      <c r="Z253" s="76">
        <v>0</v>
      </c>
      <c r="AA253" s="76">
        <v>0</v>
      </c>
      <c r="AB253" s="76">
        <v>0</v>
      </c>
      <c r="AC253" s="76">
        <v>0</v>
      </c>
      <c r="AD253" s="76">
        <v>0</v>
      </c>
      <c r="AE253" s="76">
        <v>0</v>
      </c>
      <c r="AF253" s="76">
        <v>0</v>
      </c>
      <c r="AG253" s="76">
        <v>0</v>
      </c>
      <c r="AH253" s="76">
        <v>0</v>
      </c>
      <c r="AI253" s="76">
        <v>0</v>
      </c>
      <c r="AJ253" s="76">
        <v>0</v>
      </c>
      <c r="AK253" s="76">
        <v>0</v>
      </c>
      <c r="AL253" s="76">
        <v>0</v>
      </c>
      <c r="AM253" s="76">
        <v>0</v>
      </c>
      <c r="AN253" s="76">
        <v>0</v>
      </c>
      <c r="AO253" s="76">
        <v>0</v>
      </c>
      <c r="AP253" s="76">
        <v>0</v>
      </c>
      <c r="AQ253" s="76">
        <v>0</v>
      </c>
      <c r="AR253" s="9"/>
      <c r="AS253" s="76">
        <v>0</v>
      </c>
      <c r="AT253" s="76">
        <v>0</v>
      </c>
      <c r="AU253" s="77"/>
      <c r="AV253" s="76">
        <v>0</v>
      </c>
      <c r="AW253" s="76">
        <v>0</v>
      </c>
      <c r="AX253" s="77"/>
      <c r="AY253" s="77">
        <f t="shared" si="21"/>
        <v>0</v>
      </c>
      <c r="AZ253" s="77">
        <f t="shared" si="22"/>
        <v>0</v>
      </c>
      <c r="BA253" s="78"/>
      <c r="BB253" s="77">
        <f t="shared" si="23"/>
        <v>0</v>
      </c>
      <c r="BC253" s="9"/>
      <c r="BD253" s="91">
        <f>IF($BJ253&gt;$BD$6,-$BJ253,IF($AY253&gt;($AY$4-1),VLOOKUP($BJ253,'TQ Event Details'!$I$4:$K$34,3,TRUE),0))</f>
        <v>0</v>
      </c>
      <c r="BE253" s="9"/>
      <c r="BF253" s="80">
        <f t="shared" si="24"/>
        <v>0.015530000000000002</v>
      </c>
      <c r="BG253" s="10"/>
      <c r="BH253" s="9"/>
      <c r="BI253" s="10">
        <f t="shared" si="14"/>
        <v>0</v>
      </c>
      <c r="BJ253" s="10">
        <f t="shared" si="15"/>
        <v>0</v>
      </c>
      <c r="BK253" s="11">
        <f t="shared" si="16"/>
        <v>0.018000000000000002</v>
      </c>
    </row>
    <row r="254" spans="1:63" ht="18">
      <c r="A254" s="74" t="s">
        <v>29</v>
      </c>
      <c r="B254" s="75">
        <v>248</v>
      </c>
      <c r="C254" s="114"/>
      <c r="D254" s="113"/>
      <c r="E254" s="115"/>
      <c r="F254" s="103" t="str">
        <f>IF(ISBLANK(D254)," ",VLOOKUP(D254,member_list!$A:$D,4,FALSE))</f>
        <v> </v>
      </c>
      <c r="G254" s="103" t="str">
        <f>IF(ISBLANK(E254)," ",VLOOKUP(E254,member_list!$A:$D,4,FALSE))</f>
        <v> 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6">
        <v>0</v>
      </c>
      <c r="X254" s="76">
        <v>0</v>
      </c>
      <c r="Y254" s="76">
        <v>0</v>
      </c>
      <c r="Z254" s="76">
        <v>0</v>
      </c>
      <c r="AA254" s="76">
        <v>0</v>
      </c>
      <c r="AB254" s="76">
        <v>0</v>
      </c>
      <c r="AC254" s="76">
        <v>0</v>
      </c>
      <c r="AD254" s="76">
        <v>0</v>
      </c>
      <c r="AE254" s="76">
        <v>0</v>
      </c>
      <c r="AF254" s="76">
        <v>0</v>
      </c>
      <c r="AG254" s="76">
        <v>0</v>
      </c>
      <c r="AH254" s="76">
        <v>0</v>
      </c>
      <c r="AI254" s="76">
        <v>0</v>
      </c>
      <c r="AJ254" s="76">
        <v>0</v>
      </c>
      <c r="AK254" s="76">
        <v>0</v>
      </c>
      <c r="AL254" s="76">
        <v>0</v>
      </c>
      <c r="AM254" s="76">
        <v>0</v>
      </c>
      <c r="AN254" s="76">
        <v>0</v>
      </c>
      <c r="AO254" s="76">
        <v>0</v>
      </c>
      <c r="AP254" s="76">
        <v>0</v>
      </c>
      <c r="AQ254" s="76">
        <v>0</v>
      </c>
      <c r="AR254" s="9"/>
      <c r="AS254" s="76">
        <v>0</v>
      </c>
      <c r="AT254" s="76">
        <v>0</v>
      </c>
      <c r="AU254" s="77"/>
      <c r="AV254" s="76">
        <v>0</v>
      </c>
      <c r="AW254" s="76">
        <v>0</v>
      </c>
      <c r="AX254" s="77"/>
      <c r="AY254" s="77">
        <f t="shared" si="21"/>
        <v>0</v>
      </c>
      <c r="AZ254" s="77">
        <f t="shared" si="22"/>
        <v>0</v>
      </c>
      <c r="BA254" s="78"/>
      <c r="BB254" s="77">
        <f t="shared" si="23"/>
        <v>0</v>
      </c>
      <c r="BC254" s="9"/>
      <c r="BD254" s="91">
        <f>IF($BJ254&gt;$BD$6,-$BJ254,IF($AY254&gt;($AY$4-1),VLOOKUP($BJ254,'TQ Event Details'!$I$4:$K$34,3,TRUE),0))</f>
        <v>0</v>
      </c>
      <c r="BE254" s="9"/>
      <c r="BF254" s="80">
        <f t="shared" si="24"/>
        <v>0.015520000000000003</v>
      </c>
      <c r="BG254" s="10"/>
      <c r="BH254" s="9"/>
      <c r="BI254" s="10">
        <f t="shared" si="14"/>
        <v>0</v>
      </c>
      <c r="BJ254" s="10">
        <f t="shared" si="15"/>
        <v>0</v>
      </c>
      <c r="BK254" s="11">
        <f t="shared" si="16"/>
        <v>0.018000000000000002</v>
      </c>
    </row>
    <row r="255" spans="1:63" ht="18">
      <c r="A255" s="74" t="s">
        <v>29</v>
      </c>
      <c r="B255" s="75">
        <v>249</v>
      </c>
      <c r="C255" s="114"/>
      <c r="D255" s="113"/>
      <c r="E255" s="115"/>
      <c r="F255" s="103" t="str">
        <f>IF(ISBLANK(D255)," ",VLOOKUP(D255,member_list!$A:$D,4,FALSE))</f>
        <v> </v>
      </c>
      <c r="G255" s="103" t="str">
        <f>IF(ISBLANK(E255)," ",VLOOKUP(E255,member_list!$A:$D,4,FALSE))</f>
        <v> </v>
      </c>
      <c r="H255" s="76">
        <v>0</v>
      </c>
      <c r="I255" s="76">
        <v>0</v>
      </c>
      <c r="J255" s="76">
        <v>0</v>
      </c>
      <c r="K255" s="76">
        <v>0</v>
      </c>
      <c r="L255" s="76">
        <v>0</v>
      </c>
      <c r="M255" s="76">
        <v>0</v>
      </c>
      <c r="N255" s="76">
        <v>0</v>
      </c>
      <c r="O255" s="76">
        <v>0</v>
      </c>
      <c r="P255" s="76">
        <v>0</v>
      </c>
      <c r="Q255" s="76">
        <v>0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6">
        <v>0</v>
      </c>
      <c r="X255" s="76">
        <v>0</v>
      </c>
      <c r="Y255" s="76">
        <v>0</v>
      </c>
      <c r="Z255" s="76">
        <v>0</v>
      </c>
      <c r="AA255" s="76">
        <v>0</v>
      </c>
      <c r="AB255" s="76">
        <v>0</v>
      </c>
      <c r="AC255" s="76">
        <v>0</v>
      </c>
      <c r="AD255" s="76">
        <v>0</v>
      </c>
      <c r="AE255" s="76">
        <v>0</v>
      </c>
      <c r="AF255" s="76">
        <v>0</v>
      </c>
      <c r="AG255" s="76">
        <v>0</v>
      </c>
      <c r="AH255" s="76">
        <v>0</v>
      </c>
      <c r="AI255" s="76">
        <v>0</v>
      </c>
      <c r="AJ255" s="76">
        <v>0</v>
      </c>
      <c r="AK255" s="76">
        <v>0</v>
      </c>
      <c r="AL255" s="76">
        <v>0</v>
      </c>
      <c r="AM255" s="76">
        <v>0</v>
      </c>
      <c r="AN255" s="76">
        <v>0</v>
      </c>
      <c r="AO255" s="76">
        <v>0</v>
      </c>
      <c r="AP255" s="76">
        <v>0</v>
      </c>
      <c r="AQ255" s="76">
        <v>0</v>
      </c>
      <c r="AR255" s="9"/>
      <c r="AS255" s="76">
        <v>0</v>
      </c>
      <c r="AT255" s="76">
        <v>0</v>
      </c>
      <c r="AU255" s="77"/>
      <c r="AV255" s="76">
        <v>0</v>
      </c>
      <c r="AW255" s="76">
        <v>0</v>
      </c>
      <c r="AX255" s="77"/>
      <c r="AY255" s="77">
        <f t="shared" si="21"/>
        <v>0</v>
      </c>
      <c r="AZ255" s="77">
        <f t="shared" si="22"/>
        <v>0</v>
      </c>
      <c r="BA255" s="78"/>
      <c r="BB255" s="77">
        <f t="shared" si="23"/>
        <v>0</v>
      </c>
      <c r="BC255" s="9"/>
      <c r="BD255" s="91">
        <f>IF($BJ255&gt;$BD$6,-$BJ255,IF($AY255&gt;($AY$4-1),VLOOKUP($BJ255,'TQ Event Details'!$I$4:$K$34,3,TRUE),0))</f>
        <v>0</v>
      </c>
      <c r="BE255" s="9"/>
      <c r="BF255" s="80">
        <f t="shared" si="24"/>
        <v>0.015510000000000003</v>
      </c>
      <c r="BG255" s="10"/>
      <c r="BH255" s="9"/>
      <c r="BI255" s="10">
        <f t="shared" si="14"/>
        <v>0</v>
      </c>
      <c r="BJ255" s="10">
        <f t="shared" si="15"/>
        <v>0</v>
      </c>
      <c r="BK255" s="11">
        <f t="shared" si="16"/>
        <v>0.018000000000000002</v>
      </c>
    </row>
    <row r="256" spans="1:63" ht="18">
      <c r="A256" s="74" t="s">
        <v>29</v>
      </c>
      <c r="B256" s="75">
        <v>250</v>
      </c>
      <c r="C256" s="114"/>
      <c r="D256" s="113"/>
      <c r="E256" s="115"/>
      <c r="F256" s="103" t="str">
        <f>IF(ISBLANK(D256)," ",VLOOKUP(D256,member_list!$A:$D,4,FALSE))</f>
        <v> </v>
      </c>
      <c r="G256" s="103" t="str">
        <f>IF(ISBLANK(E256)," ",VLOOKUP(E256,member_list!$A:$D,4,FALSE))</f>
        <v> </v>
      </c>
      <c r="H256" s="76">
        <v>0</v>
      </c>
      <c r="I256" s="76">
        <v>0</v>
      </c>
      <c r="J256" s="76">
        <v>0</v>
      </c>
      <c r="K256" s="76">
        <v>0</v>
      </c>
      <c r="L256" s="76">
        <v>0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6">
        <v>0</v>
      </c>
      <c r="X256" s="76">
        <v>0</v>
      </c>
      <c r="Y256" s="76">
        <v>0</v>
      </c>
      <c r="Z256" s="76">
        <v>0</v>
      </c>
      <c r="AA256" s="76">
        <v>0</v>
      </c>
      <c r="AB256" s="76">
        <v>0</v>
      </c>
      <c r="AC256" s="76">
        <v>0</v>
      </c>
      <c r="AD256" s="76">
        <v>0</v>
      </c>
      <c r="AE256" s="76">
        <v>0</v>
      </c>
      <c r="AF256" s="76">
        <v>0</v>
      </c>
      <c r="AG256" s="76">
        <v>0</v>
      </c>
      <c r="AH256" s="76">
        <v>0</v>
      </c>
      <c r="AI256" s="76">
        <v>0</v>
      </c>
      <c r="AJ256" s="76">
        <v>0</v>
      </c>
      <c r="AK256" s="76">
        <v>0</v>
      </c>
      <c r="AL256" s="76">
        <v>0</v>
      </c>
      <c r="AM256" s="76">
        <v>0</v>
      </c>
      <c r="AN256" s="76">
        <v>0</v>
      </c>
      <c r="AO256" s="76">
        <v>0</v>
      </c>
      <c r="AP256" s="76">
        <v>0</v>
      </c>
      <c r="AQ256" s="76">
        <v>0</v>
      </c>
      <c r="AR256" s="9"/>
      <c r="AS256" s="76">
        <v>0</v>
      </c>
      <c r="AT256" s="76">
        <v>0</v>
      </c>
      <c r="AU256" s="77"/>
      <c r="AV256" s="76">
        <v>0</v>
      </c>
      <c r="AW256" s="76">
        <v>0</v>
      </c>
      <c r="AX256" s="77"/>
      <c r="AY256" s="77">
        <f t="shared" si="21"/>
        <v>0</v>
      </c>
      <c r="AZ256" s="77">
        <f t="shared" si="22"/>
        <v>0</v>
      </c>
      <c r="BA256" s="78"/>
      <c r="BB256" s="77">
        <f t="shared" si="23"/>
        <v>0</v>
      </c>
      <c r="BC256" s="9"/>
      <c r="BD256" s="91">
        <f>IF($BJ256&gt;$BD$6,-$BJ256,IF($AY256&gt;($AY$4-1),VLOOKUP($BJ256,'TQ Event Details'!$I$4:$K$34,3,TRUE),0))</f>
        <v>0</v>
      </c>
      <c r="BE256" s="9"/>
      <c r="BF256" s="80">
        <f t="shared" si="24"/>
        <v>0.015500000000000002</v>
      </c>
      <c r="BG256" s="10"/>
      <c r="BH256" s="9"/>
      <c r="BI256" s="10">
        <f t="shared" si="14"/>
        <v>0</v>
      </c>
      <c r="BJ256" s="10">
        <f t="shared" si="15"/>
        <v>0</v>
      </c>
      <c r="BK256" s="11">
        <f t="shared" si="16"/>
        <v>0.018000000000000002</v>
      </c>
    </row>
    <row r="257" spans="1:63" ht="18">
      <c r="A257" s="74" t="s">
        <v>29</v>
      </c>
      <c r="B257" s="75">
        <v>251</v>
      </c>
      <c r="C257" s="114"/>
      <c r="D257" s="113"/>
      <c r="E257" s="115"/>
      <c r="F257" s="103" t="str">
        <f>IF(ISBLANK(D257)," ",VLOOKUP(D257,member_list!$A:$D,4,FALSE))</f>
        <v> </v>
      </c>
      <c r="G257" s="103" t="str">
        <f>IF(ISBLANK(E257)," ",VLOOKUP(E257,member_list!$A:$D,4,FALSE))</f>
        <v> </v>
      </c>
      <c r="H257" s="76">
        <v>0</v>
      </c>
      <c r="I257" s="76">
        <v>0</v>
      </c>
      <c r="J257" s="76">
        <v>0</v>
      </c>
      <c r="K257" s="76">
        <v>0</v>
      </c>
      <c r="L257" s="76">
        <v>0</v>
      </c>
      <c r="M257" s="76">
        <v>0</v>
      </c>
      <c r="N257" s="76">
        <v>0</v>
      </c>
      <c r="O257" s="76">
        <v>0</v>
      </c>
      <c r="P257" s="76">
        <v>0</v>
      </c>
      <c r="Q257" s="76">
        <v>0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6">
        <v>0</v>
      </c>
      <c r="X257" s="76">
        <v>0</v>
      </c>
      <c r="Y257" s="76">
        <v>0</v>
      </c>
      <c r="Z257" s="76">
        <v>0</v>
      </c>
      <c r="AA257" s="76">
        <v>0</v>
      </c>
      <c r="AB257" s="76">
        <v>0</v>
      </c>
      <c r="AC257" s="76">
        <v>0</v>
      </c>
      <c r="AD257" s="76">
        <v>0</v>
      </c>
      <c r="AE257" s="76">
        <v>0</v>
      </c>
      <c r="AF257" s="76">
        <v>0</v>
      </c>
      <c r="AG257" s="76">
        <v>0</v>
      </c>
      <c r="AH257" s="76">
        <v>0</v>
      </c>
      <c r="AI257" s="76">
        <v>0</v>
      </c>
      <c r="AJ257" s="76">
        <v>0</v>
      </c>
      <c r="AK257" s="76">
        <v>0</v>
      </c>
      <c r="AL257" s="76">
        <v>0</v>
      </c>
      <c r="AM257" s="76">
        <v>0</v>
      </c>
      <c r="AN257" s="76">
        <v>0</v>
      </c>
      <c r="AO257" s="76">
        <v>0</v>
      </c>
      <c r="AP257" s="76">
        <v>0</v>
      </c>
      <c r="AQ257" s="76">
        <v>0</v>
      </c>
      <c r="AR257" s="9"/>
      <c r="AS257" s="76">
        <v>0</v>
      </c>
      <c r="AT257" s="76">
        <v>0</v>
      </c>
      <c r="AU257" s="77"/>
      <c r="AV257" s="76">
        <v>0</v>
      </c>
      <c r="AW257" s="76">
        <v>0</v>
      </c>
      <c r="AX257" s="77"/>
      <c r="AY257" s="77">
        <f t="shared" si="21"/>
        <v>0</v>
      </c>
      <c r="AZ257" s="77">
        <f t="shared" si="22"/>
        <v>0</v>
      </c>
      <c r="BA257" s="78"/>
      <c r="BB257" s="77">
        <f t="shared" si="23"/>
        <v>0</v>
      </c>
      <c r="BC257" s="9"/>
      <c r="BD257" s="91">
        <f>IF($BJ257&gt;$BD$6,-$BJ257,IF($AY257&gt;($AY$4-1),VLOOKUP($BJ257,'TQ Event Details'!$I$4:$K$34,3,TRUE),0))</f>
        <v>0</v>
      </c>
      <c r="BE257" s="9"/>
      <c r="BF257" s="80">
        <f t="shared" si="24"/>
        <v>0.015490000000000002</v>
      </c>
      <c r="BG257" s="10"/>
      <c r="BH257" s="9"/>
      <c r="BI257" s="10">
        <f t="shared" si="14"/>
        <v>0</v>
      </c>
      <c r="BJ257" s="10">
        <f t="shared" si="15"/>
        <v>0</v>
      </c>
      <c r="BK257" s="11">
        <f t="shared" si="16"/>
        <v>0.018000000000000002</v>
      </c>
    </row>
    <row r="258" spans="1:63" ht="18">
      <c r="A258" s="74" t="s">
        <v>29</v>
      </c>
      <c r="B258" s="75">
        <v>252</v>
      </c>
      <c r="C258" s="114"/>
      <c r="D258" s="113"/>
      <c r="E258" s="115"/>
      <c r="F258" s="103" t="str">
        <f>IF(ISBLANK(D258)," ",VLOOKUP(D258,member_list!$A:$D,4,FALSE))</f>
        <v> </v>
      </c>
      <c r="G258" s="103" t="str">
        <f>IF(ISBLANK(E258)," ",VLOOKUP(E258,member_list!$A:$D,4,FALSE))</f>
        <v> </v>
      </c>
      <c r="H258" s="76">
        <v>0</v>
      </c>
      <c r="I258" s="76">
        <v>0</v>
      </c>
      <c r="J258" s="76">
        <v>0</v>
      </c>
      <c r="K258" s="76">
        <v>0</v>
      </c>
      <c r="L258" s="76">
        <v>0</v>
      </c>
      <c r="M258" s="76">
        <v>0</v>
      </c>
      <c r="N258" s="76">
        <v>0</v>
      </c>
      <c r="O258" s="76">
        <v>0</v>
      </c>
      <c r="P258" s="76">
        <v>0</v>
      </c>
      <c r="Q258" s="76">
        <v>0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6">
        <v>0</v>
      </c>
      <c r="X258" s="76">
        <v>0</v>
      </c>
      <c r="Y258" s="76">
        <v>0</v>
      </c>
      <c r="Z258" s="76">
        <v>0</v>
      </c>
      <c r="AA258" s="76">
        <v>0</v>
      </c>
      <c r="AB258" s="76">
        <v>0</v>
      </c>
      <c r="AC258" s="76">
        <v>0</v>
      </c>
      <c r="AD258" s="76">
        <v>0</v>
      </c>
      <c r="AE258" s="76">
        <v>0</v>
      </c>
      <c r="AF258" s="76">
        <v>0</v>
      </c>
      <c r="AG258" s="76">
        <v>0</v>
      </c>
      <c r="AH258" s="76">
        <v>0</v>
      </c>
      <c r="AI258" s="76">
        <v>0</v>
      </c>
      <c r="AJ258" s="76">
        <v>0</v>
      </c>
      <c r="AK258" s="76">
        <v>0</v>
      </c>
      <c r="AL258" s="76">
        <v>0</v>
      </c>
      <c r="AM258" s="76">
        <v>0</v>
      </c>
      <c r="AN258" s="76">
        <v>0</v>
      </c>
      <c r="AO258" s="76">
        <v>0</v>
      </c>
      <c r="AP258" s="76">
        <v>0</v>
      </c>
      <c r="AQ258" s="76">
        <v>0</v>
      </c>
      <c r="AR258" s="9"/>
      <c r="AS258" s="76">
        <v>0</v>
      </c>
      <c r="AT258" s="76">
        <v>0</v>
      </c>
      <c r="AU258" s="77"/>
      <c r="AV258" s="76">
        <v>0</v>
      </c>
      <c r="AW258" s="76">
        <v>0</v>
      </c>
      <c r="AX258" s="77"/>
      <c r="AY258" s="77">
        <f t="shared" si="21"/>
        <v>0</v>
      </c>
      <c r="AZ258" s="77">
        <f t="shared" si="22"/>
        <v>0</v>
      </c>
      <c r="BA258" s="78"/>
      <c r="BB258" s="77">
        <f t="shared" si="23"/>
        <v>0</v>
      </c>
      <c r="BC258" s="9"/>
      <c r="BD258" s="91">
        <f>IF($BJ258&gt;$BD$6,-$BJ258,IF($AY258&gt;($AY$4-1),VLOOKUP($BJ258,'TQ Event Details'!$I$4:$K$34,3,TRUE),0))</f>
        <v>0</v>
      </c>
      <c r="BE258" s="9"/>
      <c r="BF258" s="80">
        <f t="shared" si="24"/>
        <v>0.015480000000000002</v>
      </c>
      <c r="BG258" s="10"/>
      <c r="BH258" s="9"/>
      <c r="BI258" s="10">
        <f t="shared" si="14"/>
        <v>0</v>
      </c>
      <c r="BJ258" s="10">
        <f t="shared" si="15"/>
        <v>0</v>
      </c>
      <c r="BK258" s="11">
        <f t="shared" si="16"/>
        <v>0.018000000000000002</v>
      </c>
    </row>
    <row r="259" spans="1:63" ht="18">
      <c r="A259" s="74" t="s">
        <v>29</v>
      </c>
      <c r="B259" s="75">
        <v>253</v>
      </c>
      <c r="C259" s="114"/>
      <c r="D259" s="113"/>
      <c r="E259" s="115"/>
      <c r="F259" s="103" t="str">
        <f>IF(ISBLANK(D259)," ",VLOOKUP(D259,member_list!$A:$D,4,FALSE))</f>
        <v> </v>
      </c>
      <c r="G259" s="103" t="str">
        <f>IF(ISBLANK(E259)," ",VLOOKUP(E259,member_list!$A:$D,4,FALSE))</f>
        <v> </v>
      </c>
      <c r="H259" s="76">
        <v>0</v>
      </c>
      <c r="I259" s="76">
        <v>0</v>
      </c>
      <c r="J259" s="76">
        <v>0</v>
      </c>
      <c r="K259" s="76">
        <v>0</v>
      </c>
      <c r="L259" s="76">
        <v>0</v>
      </c>
      <c r="M259" s="76">
        <v>0</v>
      </c>
      <c r="N259" s="76">
        <v>0</v>
      </c>
      <c r="O259" s="76">
        <v>0</v>
      </c>
      <c r="P259" s="76">
        <v>0</v>
      </c>
      <c r="Q259" s="76">
        <v>0</v>
      </c>
      <c r="R259" s="76">
        <v>0</v>
      </c>
      <c r="S259" s="76">
        <v>0</v>
      </c>
      <c r="T259" s="76">
        <v>0</v>
      </c>
      <c r="U259" s="76">
        <v>0</v>
      </c>
      <c r="V259" s="76">
        <v>0</v>
      </c>
      <c r="W259" s="76">
        <v>0</v>
      </c>
      <c r="X259" s="76">
        <v>0</v>
      </c>
      <c r="Y259" s="76">
        <v>0</v>
      </c>
      <c r="Z259" s="76">
        <v>0</v>
      </c>
      <c r="AA259" s="76">
        <v>0</v>
      </c>
      <c r="AB259" s="76">
        <v>0</v>
      </c>
      <c r="AC259" s="76">
        <v>0</v>
      </c>
      <c r="AD259" s="76">
        <v>0</v>
      </c>
      <c r="AE259" s="76">
        <v>0</v>
      </c>
      <c r="AF259" s="76">
        <v>0</v>
      </c>
      <c r="AG259" s="76">
        <v>0</v>
      </c>
      <c r="AH259" s="76">
        <v>0</v>
      </c>
      <c r="AI259" s="76">
        <v>0</v>
      </c>
      <c r="AJ259" s="76">
        <v>0</v>
      </c>
      <c r="AK259" s="76">
        <v>0</v>
      </c>
      <c r="AL259" s="76">
        <v>0</v>
      </c>
      <c r="AM259" s="76">
        <v>0</v>
      </c>
      <c r="AN259" s="76">
        <v>0</v>
      </c>
      <c r="AO259" s="76">
        <v>0</v>
      </c>
      <c r="AP259" s="76">
        <v>0</v>
      </c>
      <c r="AQ259" s="76">
        <v>0</v>
      </c>
      <c r="AR259" s="9"/>
      <c r="AS259" s="76">
        <v>0</v>
      </c>
      <c r="AT259" s="76">
        <v>0</v>
      </c>
      <c r="AU259" s="77"/>
      <c r="AV259" s="76">
        <v>0</v>
      </c>
      <c r="AW259" s="76">
        <v>0</v>
      </c>
      <c r="AX259" s="77"/>
      <c r="AY259" s="77">
        <f t="shared" si="21"/>
        <v>0</v>
      </c>
      <c r="AZ259" s="77">
        <f t="shared" si="22"/>
        <v>0</v>
      </c>
      <c r="BA259" s="78"/>
      <c r="BB259" s="77">
        <f t="shared" si="23"/>
        <v>0</v>
      </c>
      <c r="BC259" s="9"/>
      <c r="BD259" s="91">
        <f>IF($BJ259&gt;$BD$6,-$BJ259,IF($AY259&gt;($AY$4-1),VLOOKUP($BJ259,'TQ Event Details'!$I$4:$K$34,3,TRUE),0))</f>
        <v>0</v>
      </c>
      <c r="BE259" s="9"/>
      <c r="BF259" s="80">
        <f t="shared" si="24"/>
        <v>0.015470000000000001</v>
      </c>
      <c r="BG259" s="10"/>
      <c r="BH259" s="9"/>
      <c r="BI259" s="10">
        <f t="shared" si="14"/>
        <v>0</v>
      </c>
      <c r="BJ259" s="10">
        <f t="shared" si="15"/>
        <v>0</v>
      </c>
      <c r="BK259" s="11">
        <f t="shared" si="16"/>
        <v>0.018000000000000002</v>
      </c>
    </row>
    <row r="260" spans="1:63" ht="18">
      <c r="A260" s="74" t="s">
        <v>29</v>
      </c>
      <c r="B260" s="75">
        <v>254</v>
      </c>
      <c r="C260" s="114"/>
      <c r="D260" s="113"/>
      <c r="E260" s="115"/>
      <c r="F260" s="103" t="str">
        <f>IF(ISBLANK(D260)," ",VLOOKUP(D260,member_list!$A:$D,4,FALSE))</f>
        <v> </v>
      </c>
      <c r="G260" s="103" t="str">
        <f>IF(ISBLANK(E260)," ",VLOOKUP(E260,member_list!$A:$D,4,FALSE))</f>
        <v> </v>
      </c>
      <c r="H260" s="76">
        <v>0</v>
      </c>
      <c r="I260" s="76">
        <v>0</v>
      </c>
      <c r="J260" s="76">
        <v>0</v>
      </c>
      <c r="K260" s="76">
        <v>0</v>
      </c>
      <c r="L260" s="76">
        <v>0</v>
      </c>
      <c r="M260" s="76">
        <v>0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6">
        <v>0</v>
      </c>
      <c r="X260" s="76">
        <v>0</v>
      </c>
      <c r="Y260" s="76">
        <v>0</v>
      </c>
      <c r="Z260" s="76">
        <v>0</v>
      </c>
      <c r="AA260" s="76">
        <v>0</v>
      </c>
      <c r="AB260" s="76">
        <v>0</v>
      </c>
      <c r="AC260" s="76">
        <v>0</v>
      </c>
      <c r="AD260" s="76">
        <v>0</v>
      </c>
      <c r="AE260" s="76">
        <v>0</v>
      </c>
      <c r="AF260" s="76">
        <v>0</v>
      </c>
      <c r="AG260" s="76">
        <v>0</v>
      </c>
      <c r="AH260" s="76">
        <v>0</v>
      </c>
      <c r="AI260" s="76">
        <v>0</v>
      </c>
      <c r="AJ260" s="76">
        <v>0</v>
      </c>
      <c r="AK260" s="76">
        <v>0</v>
      </c>
      <c r="AL260" s="76">
        <v>0</v>
      </c>
      <c r="AM260" s="76">
        <v>0</v>
      </c>
      <c r="AN260" s="76">
        <v>0</v>
      </c>
      <c r="AO260" s="76">
        <v>0</v>
      </c>
      <c r="AP260" s="76">
        <v>0</v>
      </c>
      <c r="AQ260" s="76">
        <v>0</v>
      </c>
      <c r="AR260" s="9"/>
      <c r="AS260" s="76">
        <v>0</v>
      </c>
      <c r="AT260" s="76">
        <v>0</v>
      </c>
      <c r="AU260" s="77"/>
      <c r="AV260" s="76">
        <v>0</v>
      </c>
      <c r="AW260" s="76">
        <v>0</v>
      </c>
      <c r="AX260" s="77"/>
      <c r="AY260" s="77">
        <f t="shared" si="21"/>
        <v>0</v>
      </c>
      <c r="AZ260" s="77">
        <f t="shared" si="22"/>
        <v>0</v>
      </c>
      <c r="BA260" s="78"/>
      <c r="BB260" s="77">
        <f t="shared" si="23"/>
        <v>0</v>
      </c>
      <c r="BC260" s="9"/>
      <c r="BD260" s="91">
        <f>IF($BJ260&gt;$BD$6,-$BJ260,IF($AY260&gt;($AY$4-1),VLOOKUP($BJ260,'TQ Event Details'!$I$4:$K$34,3,TRUE),0))</f>
        <v>0</v>
      </c>
      <c r="BE260" s="9"/>
      <c r="BF260" s="80">
        <f t="shared" si="24"/>
        <v>0.015460000000000002</v>
      </c>
      <c r="BG260" s="10"/>
      <c r="BH260" s="9"/>
      <c r="BI260" s="10">
        <f t="shared" si="14"/>
        <v>0</v>
      </c>
      <c r="BJ260" s="10">
        <f t="shared" si="15"/>
        <v>0</v>
      </c>
      <c r="BK260" s="11">
        <f t="shared" si="16"/>
        <v>0.018000000000000002</v>
      </c>
    </row>
    <row r="261" spans="1:63" ht="18">
      <c r="A261" s="74" t="s">
        <v>29</v>
      </c>
      <c r="B261" s="75">
        <v>255</v>
      </c>
      <c r="C261" s="114"/>
      <c r="D261" s="113"/>
      <c r="E261" s="115"/>
      <c r="F261" s="103" t="str">
        <f>IF(ISBLANK(D261)," ",VLOOKUP(D261,member_list!$A:$D,4,FALSE))</f>
        <v> </v>
      </c>
      <c r="G261" s="103" t="str">
        <f>IF(ISBLANK(E261)," ",VLOOKUP(E261,member_list!$A:$D,4,FALSE))</f>
        <v> </v>
      </c>
      <c r="H261" s="76">
        <v>0</v>
      </c>
      <c r="I261" s="76">
        <v>0</v>
      </c>
      <c r="J261" s="76">
        <v>0</v>
      </c>
      <c r="K261" s="76">
        <v>0</v>
      </c>
      <c r="L261" s="76">
        <v>0</v>
      </c>
      <c r="M261" s="76">
        <v>0</v>
      </c>
      <c r="N261" s="76">
        <v>0</v>
      </c>
      <c r="O261" s="76">
        <v>0</v>
      </c>
      <c r="P261" s="76">
        <v>0</v>
      </c>
      <c r="Q261" s="76">
        <v>0</v>
      </c>
      <c r="R261" s="76">
        <v>0</v>
      </c>
      <c r="S261" s="76">
        <v>0</v>
      </c>
      <c r="T261" s="76">
        <v>0</v>
      </c>
      <c r="U261" s="76">
        <v>0</v>
      </c>
      <c r="V261" s="76">
        <v>0</v>
      </c>
      <c r="W261" s="76">
        <v>0</v>
      </c>
      <c r="X261" s="76">
        <v>0</v>
      </c>
      <c r="Y261" s="76">
        <v>0</v>
      </c>
      <c r="Z261" s="76">
        <v>0</v>
      </c>
      <c r="AA261" s="76">
        <v>0</v>
      </c>
      <c r="AB261" s="76">
        <v>0</v>
      </c>
      <c r="AC261" s="76">
        <v>0</v>
      </c>
      <c r="AD261" s="76">
        <v>0</v>
      </c>
      <c r="AE261" s="76">
        <v>0</v>
      </c>
      <c r="AF261" s="76">
        <v>0</v>
      </c>
      <c r="AG261" s="76">
        <v>0</v>
      </c>
      <c r="AH261" s="76">
        <v>0</v>
      </c>
      <c r="AI261" s="76">
        <v>0</v>
      </c>
      <c r="AJ261" s="76">
        <v>0</v>
      </c>
      <c r="AK261" s="76">
        <v>0</v>
      </c>
      <c r="AL261" s="76">
        <v>0</v>
      </c>
      <c r="AM261" s="76">
        <v>0</v>
      </c>
      <c r="AN261" s="76">
        <v>0</v>
      </c>
      <c r="AO261" s="76">
        <v>0</v>
      </c>
      <c r="AP261" s="76">
        <v>0</v>
      </c>
      <c r="AQ261" s="76">
        <v>0</v>
      </c>
      <c r="AR261" s="9"/>
      <c r="AS261" s="76">
        <v>0</v>
      </c>
      <c r="AT261" s="76">
        <v>0</v>
      </c>
      <c r="AU261" s="77"/>
      <c r="AV261" s="76">
        <v>0</v>
      </c>
      <c r="AW261" s="76">
        <v>0</v>
      </c>
      <c r="AX261" s="77"/>
      <c r="AY261" s="77">
        <f t="shared" si="21"/>
        <v>0</v>
      </c>
      <c r="AZ261" s="77">
        <f t="shared" si="22"/>
        <v>0</v>
      </c>
      <c r="BA261" s="78"/>
      <c r="BB261" s="77">
        <f t="shared" si="23"/>
        <v>0</v>
      </c>
      <c r="BC261" s="9"/>
      <c r="BD261" s="91">
        <f>IF($BJ261&gt;$BD$6,-$BJ261,IF($AY261&gt;($AY$4-1),VLOOKUP($BJ261,'TQ Event Details'!$I$4:$K$34,3,TRUE),0))</f>
        <v>0</v>
      </c>
      <c r="BE261" s="9"/>
      <c r="BF261" s="80">
        <f t="shared" si="24"/>
        <v>0.015450000000000002</v>
      </c>
      <c r="BG261" s="10"/>
      <c r="BH261" s="9"/>
      <c r="BI261" s="10">
        <f t="shared" si="14"/>
        <v>0</v>
      </c>
      <c r="BJ261" s="10">
        <f t="shared" si="15"/>
        <v>0</v>
      </c>
      <c r="BK261" s="11">
        <f t="shared" si="16"/>
        <v>0.018000000000000002</v>
      </c>
    </row>
    <row r="262" spans="1:63" ht="18">
      <c r="A262" s="74" t="s">
        <v>29</v>
      </c>
      <c r="B262" s="75">
        <v>256</v>
      </c>
      <c r="C262" s="114"/>
      <c r="D262" s="113"/>
      <c r="E262" s="115"/>
      <c r="F262" s="103" t="str">
        <f>IF(ISBLANK(D262)," ",VLOOKUP(D262,member_list!$A:$D,4,FALSE))</f>
        <v> </v>
      </c>
      <c r="G262" s="103" t="str">
        <f>IF(ISBLANK(E262)," ",VLOOKUP(E262,member_list!$A:$D,4,FALSE))</f>
        <v> </v>
      </c>
      <c r="H262" s="76">
        <v>0</v>
      </c>
      <c r="I262" s="76">
        <v>0</v>
      </c>
      <c r="J262" s="76">
        <v>0</v>
      </c>
      <c r="K262" s="76">
        <v>0</v>
      </c>
      <c r="L262" s="76">
        <v>0</v>
      </c>
      <c r="M262" s="76">
        <v>0</v>
      </c>
      <c r="N262" s="76">
        <v>0</v>
      </c>
      <c r="O262" s="76">
        <v>0</v>
      </c>
      <c r="P262" s="76">
        <v>0</v>
      </c>
      <c r="Q262" s="76">
        <v>0</v>
      </c>
      <c r="R262" s="76">
        <v>0</v>
      </c>
      <c r="S262" s="76">
        <v>0</v>
      </c>
      <c r="T262" s="76">
        <v>0</v>
      </c>
      <c r="U262" s="76">
        <v>0</v>
      </c>
      <c r="V262" s="76">
        <v>0</v>
      </c>
      <c r="W262" s="76">
        <v>0</v>
      </c>
      <c r="X262" s="76">
        <v>0</v>
      </c>
      <c r="Y262" s="76">
        <v>0</v>
      </c>
      <c r="Z262" s="76">
        <v>0</v>
      </c>
      <c r="AA262" s="76">
        <v>0</v>
      </c>
      <c r="AB262" s="76">
        <v>0</v>
      </c>
      <c r="AC262" s="76">
        <v>0</v>
      </c>
      <c r="AD262" s="76">
        <v>0</v>
      </c>
      <c r="AE262" s="76">
        <v>0</v>
      </c>
      <c r="AF262" s="76">
        <v>0</v>
      </c>
      <c r="AG262" s="76">
        <v>0</v>
      </c>
      <c r="AH262" s="76">
        <v>0</v>
      </c>
      <c r="AI262" s="76">
        <v>0</v>
      </c>
      <c r="AJ262" s="76">
        <v>0</v>
      </c>
      <c r="AK262" s="76">
        <v>0</v>
      </c>
      <c r="AL262" s="76">
        <v>0</v>
      </c>
      <c r="AM262" s="76">
        <v>0</v>
      </c>
      <c r="AN262" s="76">
        <v>0</v>
      </c>
      <c r="AO262" s="76">
        <v>0</v>
      </c>
      <c r="AP262" s="76">
        <v>0</v>
      </c>
      <c r="AQ262" s="76">
        <v>0</v>
      </c>
      <c r="AR262" s="9"/>
      <c r="AS262" s="76">
        <v>0</v>
      </c>
      <c r="AT262" s="76">
        <v>0</v>
      </c>
      <c r="AU262" s="77"/>
      <c r="AV262" s="76">
        <v>0</v>
      </c>
      <c r="AW262" s="76">
        <v>0</v>
      </c>
      <c r="AX262" s="77"/>
      <c r="AY262" s="77">
        <f t="shared" si="21"/>
        <v>0</v>
      </c>
      <c r="AZ262" s="77">
        <f t="shared" si="22"/>
        <v>0</v>
      </c>
      <c r="BA262" s="78"/>
      <c r="BB262" s="77">
        <f t="shared" si="23"/>
        <v>0</v>
      </c>
      <c r="BC262" s="9"/>
      <c r="BD262" s="91">
        <f>IF($BJ262&gt;$BD$6,-$BJ262,IF($AY262&gt;($AY$4-1),VLOOKUP($BJ262,'TQ Event Details'!$I$4:$K$34,3,TRUE),0))</f>
        <v>0</v>
      </c>
      <c r="BE262" s="9"/>
      <c r="BF262" s="80">
        <f t="shared" si="24"/>
        <v>0.015440000000000002</v>
      </c>
      <c r="BG262" s="10"/>
      <c r="BH262" s="9"/>
      <c r="BI262" s="10">
        <f t="shared" si="14"/>
        <v>0</v>
      </c>
      <c r="BJ262" s="10">
        <f t="shared" si="15"/>
        <v>0</v>
      </c>
      <c r="BK262" s="11">
        <f t="shared" si="16"/>
        <v>0.018000000000000002</v>
      </c>
    </row>
    <row r="263" spans="1:63" ht="18">
      <c r="A263" s="74" t="s">
        <v>29</v>
      </c>
      <c r="B263" s="75">
        <v>257</v>
      </c>
      <c r="C263" s="114"/>
      <c r="D263" s="113"/>
      <c r="E263" s="115"/>
      <c r="F263" s="103" t="str">
        <f>IF(ISBLANK(D263)," ",VLOOKUP(D263,member_list!$A:$D,4,FALSE))</f>
        <v> </v>
      </c>
      <c r="G263" s="103" t="str">
        <f>IF(ISBLANK(E263)," ",VLOOKUP(E263,member_list!$A:$D,4,FALSE))</f>
        <v> 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  <c r="N263" s="76">
        <v>0</v>
      </c>
      <c r="O263" s="76">
        <v>0</v>
      </c>
      <c r="P263" s="76">
        <v>0</v>
      </c>
      <c r="Q263" s="76">
        <v>0</v>
      </c>
      <c r="R263" s="76">
        <v>0</v>
      </c>
      <c r="S263" s="76">
        <v>0</v>
      </c>
      <c r="T263" s="76">
        <v>0</v>
      </c>
      <c r="U263" s="76">
        <v>0</v>
      </c>
      <c r="V263" s="76">
        <v>0</v>
      </c>
      <c r="W263" s="76">
        <v>0</v>
      </c>
      <c r="X263" s="76">
        <v>0</v>
      </c>
      <c r="Y263" s="76">
        <v>0</v>
      </c>
      <c r="Z263" s="76">
        <v>0</v>
      </c>
      <c r="AA263" s="76">
        <v>0</v>
      </c>
      <c r="AB263" s="76">
        <v>0</v>
      </c>
      <c r="AC263" s="76">
        <v>0</v>
      </c>
      <c r="AD263" s="76">
        <v>0</v>
      </c>
      <c r="AE263" s="76">
        <v>0</v>
      </c>
      <c r="AF263" s="76">
        <v>0</v>
      </c>
      <c r="AG263" s="76">
        <v>0</v>
      </c>
      <c r="AH263" s="76">
        <v>0</v>
      </c>
      <c r="AI263" s="76">
        <v>0</v>
      </c>
      <c r="AJ263" s="76">
        <v>0</v>
      </c>
      <c r="AK263" s="76">
        <v>0</v>
      </c>
      <c r="AL263" s="76">
        <v>0</v>
      </c>
      <c r="AM263" s="76">
        <v>0</v>
      </c>
      <c r="AN263" s="76">
        <v>0</v>
      </c>
      <c r="AO263" s="76">
        <v>0</v>
      </c>
      <c r="AP263" s="76">
        <v>0</v>
      </c>
      <c r="AQ263" s="76">
        <v>0</v>
      </c>
      <c r="AR263" s="9"/>
      <c r="AS263" s="76">
        <v>0</v>
      </c>
      <c r="AT263" s="76">
        <v>0</v>
      </c>
      <c r="AU263" s="77"/>
      <c r="AV263" s="76">
        <v>0</v>
      </c>
      <c r="AW263" s="76">
        <v>0</v>
      </c>
      <c r="AX263" s="77"/>
      <c r="AY263" s="77">
        <f t="shared" si="21"/>
        <v>0</v>
      </c>
      <c r="AZ263" s="77">
        <f t="shared" si="22"/>
        <v>0</v>
      </c>
      <c r="BA263" s="78"/>
      <c r="BB263" s="77">
        <f t="shared" si="23"/>
        <v>0</v>
      </c>
      <c r="BC263" s="9"/>
      <c r="BD263" s="91">
        <f>IF($BJ263&gt;$BD$6,-$BJ263,IF($AY263&gt;($AY$4-1),VLOOKUP($BJ263,'TQ Event Details'!$I$4:$K$34,3,TRUE),0))</f>
        <v>0</v>
      </c>
      <c r="BE263" s="9"/>
      <c r="BF263" s="80">
        <f t="shared" si="24"/>
        <v>0.015430000000000003</v>
      </c>
      <c r="BG263" s="10"/>
      <c r="BH263" s="9"/>
      <c r="BI263" s="10">
        <f aca="true" t="shared" si="25" ref="BI263:BI272">(AS263-AV263)*60+AT263-AW263</f>
        <v>0</v>
      </c>
      <c r="BJ263" s="10">
        <f aca="true" t="shared" si="26" ref="BJ263:BJ272">IF(BI263&gt;BI$4,BI263-BI$4,0)</f>
        <v>0</v>
      </c>
      <c r="BK263" s="11">
        <f aca="true" t="shared" si="27" ref="BK263:BK272">IF(BJ263=0,(BI$4-BI263)*BK$4,-BJ263*BK$4)</f>
        <v>0.018000000000000002</v>
      </c>
    </row>
    <row r="264" spans="1:63" ht="18">
      <c r="A264" s="74" t="s">
        <v>29</v>
      </c>
      <c r="B264" s="75">
        <v>258</v>
      </c>
      <c r="C264" s="114"/>
      <c r="D264" s="113"/>
      <c r="E264" s="115"/>
      <c r="F264" s="103" t="str">
        <f>IF(ISBLANK(D264)," ",VLOOKUP(D264,member_list!$A:$D,4,FALSE))</f>
        <v> </v>
      </c>
      <c r="G264" s="103" t="str">
        <f>IF(ISBLANK(E264)," ",VLOOKUP(E264,member_list!$A:$D,4,FALSE))</f>
        <v> </v>
      </c>
      <c r="H264" s="76">
        <v>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76">
        <v>0</v>
      </c>
      <c r="O264" s="76">
        <v>0</v>
      </c>
      <c r="P264" s="76">
        <v>0</v>
      </c>
      <c r="Q264" s="76">
        <v>0</v>
      </c>
      <c r="R264" s="76">
        <v>0</v>
      </c>
      <c r="S264" s="76">
        <v>0</v>
      </c>
      <c r="T264" s="76">
        <v>0</v>
      </c>
      <c r="U264" s="76">
        <v>0</v>
      </c>
      <c r="V264" s="76">
        <v>0</v>
      </c>
      <c r="W264" s="76">
        <v>0</v>
      </c>
      <c r="X264" s="76">
        <v>0</v>
      </c>
      <c r="Y264" s="76">
        <v>0</v>
      </c>
      <c r="Z264" s="76">
        <v>0</v>
      </c>
      <c r="AA264" s="76">
        <v>0</v>
      </c>
      <c r="AB264" s="76">
        <v>0</v>
      </c>
      <c r="AC264" s="76">
        <v>0</v>
      </c>
      <c r="AD264" s="76">
        <v>0</v>
      </c>
      <c r="AE264" s="76">
        <v>0</v>
      </c>
      <c r="AF264" s="76">
        <v>0</v>
      </c>
      <c r="AG264" s="76">
        <v>0</v>
      </c>
      <c r="AH264" s="76">
        <v>0</v>
      </c>
      <c r="AI264" s="76">
        <v>0</v>
      </c>
      <c r="AJ264" s="76">
        <v>0</v>
      </c>
      <c r="AK264" s="76">
        <v>0</v>
      </c>
      <c r="AL264" s="76">
        <v>0</v>
      </c>
      <c r="AM264" s="76">
        <v>0</v>
      </c>
      <c r="AN264" s="76">
        <v>0</v>
      </c>
      <c r="AO264" s="76">
        <v>0</v>
      </c>
      <c r="AP264" s="76">
        <v>0</v>
      </c>
      <c r="AQ264" s="76">
        <v>0</v>
      </c>
      <c r="AR264" s="9"/>
      <c r="AS264" s="76">
        <v>0</v>
      </c>
      <c r="AT264" s="76">
        <v>0</v>
      </c>
      <c r="AU264" s="77"/>
      <c r="AV264" s="76">
        <v>0</v>
      </c>
      <c r="AW264" s="76">
        <v>0</v>
      </c>
      <c r="AX264" s="77"/>
      <c r="AY264" s="77">
        <f t="shared" si="21"/>
        <v>0</v>
      </c>
      <c r="AZ264" s="77">
        <f t="shared" si="22"/>
        <v>0</v>
      </c>
      <c r="BA264" s="78"/>
      <c r="BB264" s="77">
        <f t="shared" si="23"/>
        <v>0</v>
      </c>
      <c r="BC264" s="9"/>
      <c r="BD264" s="91">
        <f>IF($BJ264&gt;$BD$6,-$BJ264,IF($AY264&gt;($AY$4-1),VLOOKUP($BJ264,'TQ Event Details'!$I$4:$K$34,3,TRUE),0))</f>
        <v>0</v>
      </c>
      <c r="BE264" s="9"/>
      <c r="BF264" s="80">
        <f t="shared" si="24"/>
        <v>0.015420000000000003</v>
      </c>
      <c r="BG264" s="10"/>
      <c r="BH264" s="9"/>
      <c r="BI264" s="10">
        <f t="shared" si="25"/>
        <v>0</v>
      </c>
      <c r="BJ264" s="10">
        <f t="shared" si="26"/>
        <v>0</v>
      </c>
      <c r="BK264" s="11">
        <f t="shared" si="27"/>
        <v>0.018000000000000002</v>
      </c>
    </row>
    <row r="265" spans="1:63" ht="18">
      <c r="A265" s="74" t="s">
        <v>29</v>
      </c>
      <c r="B265" s="75">
        <v>259</v>
      </c>
      <c r="C265" s="114"/>
      <c r="D265" s="113"/>
      <c r="E265" s="115"/>
      <c r="F265" s="103" t="str">
        <f>IF(ISBLANK(D265)," ",VLOOKUP(D265,member_list!$A:$D,4,FALSE))</f>
        <v> </v>
      </c>
      <c r="G265" s="103" t="str">
        <f>IF(ISBLANK(E265)," ",VLOOKUP(E265,member_list!$A:$D,4,FALSE))</f>
        <v> 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  <c r="N265" s="76">
        <v>0</v>
      </c>
      <c r="O265" s="76">
        <v>0</v>
      </c>
      <c r="P265" s="76">
        <v>0</v>
      </c>
      <c r="Q265" s="76">
        <v>0</v>
      </c>
      <c r="R265" s="76">
        <v>0</v>
      </c>
      <c r="S265" s="76">
        <v>0</v>
      </c>
      <c r="T265" s="76">
        <v>0</v>
      </c>
      <c r="U265" s="76">
        <v>0</v>
      </c>
      <c r="V265" s="76">
        <v>0</v>
      </c>
      <c r="W265" s="76">
        <v>0</v>
      </c>
      <c r="X265" s="76">
        <v>0</v>
      </c>
      <c r="Y265" s="76">
        <v>0</v>
      </c>
      <c r="Z265" s="76">
        <v>0</v>
      </c>
      <c r="AA265" s="76">
        <v>0</v>
      </c>
      <c r="AB265" s="76">
        <v>0</v>
      </c>
      <c r="AC265" s="76">
        <v>0</v>
      </c>
      <c r="AD265" s="76">
        <v>0</v>
      </c>
      <c r="AE265" s="76">
        <v>0</v>
      </c>
      <c r="AF265" s="76">
        <v>0</v>
      </c>
      <c r="AG265" s="76">
        <v>0</v>
      </c>
      <c r="AH265" s="76">
        <v>0</v>
      </c>
      <c r="AI265" s="76">
        <v>0</v>
      </c>
      <c r="AJ265" s="76">
        <v>0</v>
      </c>
      <c r="AK265" s="76">
        <v>0</v>
      </c>
      <c r="AL265" s="76">
        <v>0</v>
      </c>
      <c r="AM265" s="76">
        <v>0</v>
      </c>
      <c r="AN265" s="76">
        <v>0</v>
      </c>
      <c r="AO265" s="76">
        <v>0</v>
      </c>
      <c r="AP265" s="76">
        <v>0</v>
      </c>
      <c r="AQ265" s="76">
        <v>0</v>
      </c>
      <c r="AR265" s="9"/>
      <c r="AS265" s="76">
        <v>0</v>
      </c>
      <c r="AT265" s="76">
        <v>0</v>
      </c>
      <c r="AU265" s="77"/>
      <c r="AV265" s="76">
        <v>0</v>
      </c>
      <c r="AW265" s="76">
        <v>0</v>
      </c>
      <c r="AX265" s="77"/>
      <c r="AY265" s="77">
        <f t="shared" si="21"/>
        <v>0</v>
      </c>
      <c r="AZ265" s="77">
        <f t="shared" si="22"/>
        <v>0</v>
      </c>
      <c r="BA265" s="78"/>
      <c r="BB265" s="77">
        <f t="shared" si="23"/>
        <v>0</v>
      </c>
      <c r="BC265" s="9"/>
      <c r="BD265" s="91">
        <f>IF($BJ265&gt;$BD$6,-$BJ265,IF($AY265&gt;($AY$4-1),VLOOKUP($BJ265,'TQ Event Details'!$I$4:$K$34,3,TRUE),0))</f>
        <v>0</v>
      </c>
      <c r="BE265" s="9"/>
      <c r="BF265" s="80">
        <f t="shared" si="24"/>
        <v>0.015410000000000002</v>
      </c>
      <c r="BG265" s="10"/>
      <c r="BH265" s="9"/>
      <c r="BI265" s="10">
        <f t="shared" si="25"/>
        <v>0</v>
      </c>
      <c r="BJ265" s="10">
        <f t="shared" si="26"/>
        <v>0</v>
      </c>
      <c r="BK265" s="11">
        <f t="shared" si="27"/>
        <v>0.018000000000000002</v>
      </c>
    </row>
    <row r="266" spans="1:63" ht="18">
      <c r="A266" s="74" t="s">
        <v>29</v>
      </c>
      <c r="B266" s="75">
        <v>260</v>
      </c>
      <c r="C266" s="114"/>
      <c r="D266" s="113"/>
      <c r="E266" s="115"/>
      <c r="F266" s="103" t="str">
        <f>IF(ISBLANK(D266)," ",VLOOKUP(D266,member_list!$A:$D,4,FALSE))</f>
        <v> </v>
      </c>
      <c r="G266" s="103" t="str">
        <f>IF(ISBLANK(E266)," ",VLOOKUP(E266,member_list!$A:$D,4,FALSE))</f>
        <v> 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  <c r="N266" s="76">
        <v>0</v>
      </c>
      <c r="O266" s="76">
        <v>0</v>
      </c>
      <c r="P266" s="76">
        <v>0</v>
      </c>
      <c r="Q266" s="76">
        <v>0</v>
      </c>
      <c r="R266" s="76">
        <v>0</v>
      </c>
      <c r="S266" s="76">
        <v>0</v>
      </c>
      <c r="T266" s="76">
        <v>0</v>
      </c>
      <c r="U266" s="76">
        <v>0</v>
      </c>
      <c r="V266" s="76">
        <v>0</v>
      </c>
      <c r="W266" s="76">
        <v>0</v>
      </c>
      <c r="X266" s="76">
        <v>0</v>
      </c>
      <c r="Y266" s="76">
        <v>0</v>
      </c>
      <c r="Z266" s="76">
        <v>0</v>
      </c>
      <c r="AA266" s="76">
        <v>0</v>
      </c>
      <c r="AB266" s="76">
        <v>0</v>
      </c>
      <c r="AC266" s="76">
        <v>0</v>
      </c>
      <c r="AD266" s="76">
        <v>0</v>
      </c>
      <c r="AE266" s="76">
        <v>0</v>
      </c>
      <c r="AF266" s="76">
        <v>0</v>
      </c>
      <c r="AG266" s="76">
        <v>0</v>
      </c>
      <c r="AH266" s="76">
        <v>0</v>
      </c>
      <c r="AI266" s="76">
        <v>0</v>
      </c>
      <c r="AJ266" s="76">
        <v>0</v>
      </c>
      <c r="AK266" s="76">
        <v>0</v>
      </c>
      <c r="AL266" s="76">
        <v>0</v>
      </c>
      <c r="AM266" s="76">
        <v>0</v>
      </c>
      <c r="AN266" s="76">
        <v>0</v>
      </c>
      <c r="AO266" s="76">
        <v>0</v>
      </c>
      <c r="AP266" s="76">
        <v>0</v>
      </c>
      <c r="AQ266" s="76">
        <v>0</v>
      </c>
      <c r="AR266" s="9"/>
      <c r="AS266" s="76">
        <v>0</v>
      </c>
      <c r="AT266" s="76">
        <v>0</v>
      </c>
      <c r="AU266" s="77"/>
      <c r="AV266" s="76">
        <v>0</v>
      </c>
      <c r="AW266" s="76">
        <v>0</v>
      </c>
      <c r="AX266" s="77"/>
      <c r="AY266" s="77">
        <f t="shared" si="21"/>
        <v>0</v>
      </c>
      <c r="AZ266" s="77">
        <f t="shared" si="22"/>
        <v>0</v>
      </c>
      <c r="BA266" s="78"/>
      <c r="BB266" s="77">
        <f t="shared" si="23"/>
        <v>0</v>
      </c>
      <c r="BC266" s="9"/>
      <c r="BD266" s="91">
        <f>IF($BJ266&gt;$BD$6,-$BJ266,IF($AY266&gt;($AY$4-1),VLOOKUP($BJ266,'TQ Event Details'!$I$4:$K$34,3,TRUE),0))</f>
        <v>0</v>
      </c>
      <c r="BE266" s="9"/>
      <c r="BF266" s="80">
        <f t="shared" si="24"/>
        <v>0.015400000000000002</v>
      </c>
      <c r="BG266" s="10"/>
      <c r="BH266" s="9"/>
      <c r="BI266" s="10">
        <f t="shared" si="25"/>
        <v>0</v>
      </c>
      <c r="BJ266" s="10">
        <f t="shared" si="26"/>
        <v>0</v>
      </c>
      <c r="BK266" s="11">
        <f t="shared" si="27"/>
        <v>0.018000000000000002</v>
      </c>
    </row>
    <row r="267" spans="1:63" ht="18">
      <c r="A267" s="74" t="s">
        <v>29</v>
      </c>
      <c r="B267" s="75">
        <v>261</v>
      </c>
      <c r="C267" s="114"/>
      <c r="D267" s="113"/>
      <c r="E267" s="115"/>
      <c r="F267" s="103" t="str">
        <f>IF(ISBLANK(D267)," ",VLOOKUP(D267,member_list!$A:$D,4,FALSE))</f>
        <v> </v>
      </c>
      <c r="G267" s="103" t="str">
        <f>IF(ISBLANK(E267)," ",VLOOKUP(E267,member_list!$A:$D,4,FALSE))</f>
        <v> 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6">
        <v>0</v>
      </c>
      <c r="X267" s="76">
        <v>0</v>
      </c>
      <c r="Y267" s="76">
        <v>0</v>
      </c>
      <c r="Z267" s="76">
        <v>0</v>
      </c>
      <c r="AA267" s="76">
        <v>0</v>
      </c>
      <c r="AB267" s="76">
        <v>0</v>
      </c>
      <c r="AC267" s="76">
        <v>0</v>
      </c>
      <c r="AD267" s="76">
        <v>0</v>
      </c>
      <c r="AE267" s="76">
        <v>0</v>
      </c>
      <c r="AF267" s="76">
        <v>0</v>
      </c>
      <c r="AG267" s="76">
        <v>0</v>
      </c>
      <c r="AH267" s="76">
        <v>0</v>
      </c>
      <c r="AI267" s="76">
        <v>0</v>
      </c>
      <c r="AJ267" s="76">
        <v>0</v>
      </c>
      <c r="AK267" s="76">
        <v>0</v>
      </c>
      <c r="AL267" s="76">
        <v>0</v>
      </c>
      <c r="AM267" s="76">
        <v>0</v>
      </c>
      <c r="AN267" s="76">
        <v>0</v>
      </c>
      <c r="AO267" s="76">
        <v>0</v>
      </c>
      <c r="AP267" s="76">
        <v>0</v>
      </c>
      <c r="AQ267" s="76">
        <v>0</v>
      </c>
      <c r="AR267" s="9"/>
      <c r="AS267" s="76">
        <v>0</v>
      </c>
      <c r="AT267" s="76">
        <v>0</v>
      </c>
      <c r="AU267" s="77"/>
      <c r="AV267" s="76">
        <v>0</v>
      </c>
      <c r="AW267" s="76">
        <v>0</v>
      </c>
      <c r="AX267" s="77"/>
      <c r="AY267" s="77">
        <f t="shared" si="21"/>
        <v>0</v>
      </c>
      <c r="AZ267" s="77">
        <f t="shared" si="22"/>
        <v>0</v>
      </c>
      <c r="BA267" s="78"/>
      <c r="BB267" s="77">
        <f t="shared" si="23"/>
        <v>0</v>
      </c>
      <c r="BC267" s="9"/>
      <c r="BD267" s="91">
        <f>IF($BJ267&gt;$BD$6,-$BJ267,IF($AY267&gt;($AY$4-1),VLOOKUP($BJ267,'TQ Event Details'!$I$4:$K$34,3,TRUE),0))</f>
        <v>0</v>
      </c>
      <c r="BE267" s="9"/>
      <c r="BF267" s="80">
        <f t="shared" si="24"/>
        <v>0.015390000000000003</v>
      </c>
      <c r="BG267" s="10"/>
      <c r="BH267" s="9"/>
      <c r="BI267" s="10">
        <f t="shared" si="25"/>
        <v>0</v>
      </c>
      <c r="BJ267" s="10">
        <f t="shared" si="26"/>
        <v>0</v>
      </c>
      <c r="BK267" s="11">
        <f t="shared" si="27"/>
        <v>0.018000000000000002</v>
      </c>
    </row>
    <row r="268" spans="1:63" ht="18">
      <c r="A268" s="74" t="s">
        <v>29</v>
      </c>
      <c r="B268" s="75">
        <v>262</v>
      </c>
      <c r="C268" s="114"/>
      <c r="D268" s="113"/>
      <c r="E268" s="115"/>
      <c r="F268" s="103" t="str">
        <f>IF(ISBLANK(D268)," ",VLOOKUP(D268,member_list!$A:$D,4,FALSE))</f>
        <v> </v>
      </c>
      <c r="G268" s="103" t="str">
        <f>IF(ISBLANK(E268)," ",VLOOKUP(E268,member_list!$A:$D,4,FALSE))</f>
        <v> 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  <c r="N268" s="76">
        <v>0</v>
      </c>
      <c r="O268" s="76">
        <v>0</v>
      </c>
      <c r="P268" s="76">
        <v>0</v>
      </c>
      <c r="Q268" s="76">
        <v>0</v>
      </c>
      <c r="R268" s="76">
        <v>0</v>
      </c>
      <c r="S268" s="76">
        <v>0</v>
      </c>
      <c r="T268" s="76">
        <v>0</v>
      </c>
      <c r="U268" s="76">
        <v>0</v>
      </c>
      <c r="V268" s="76">
        <v>0</v>
      </c>
      <c r="W268" s="76">
        <v>0</v>
      </c>
      <c r="X268" s="76">
        <v>0</v>
      </c>
      <c r="Y268" s="76">
        <v>0</v>
      </c>
      <c r="Z268" s="76">
        <v>0</v>
      </c>
      <c r="AA268" s="76">
        <v>0</v>
      </c>
      <c r="AB268" s="76">
        <v>0</v>
      </c>
      <c r="AC268" s="76">
        <v>0</v>
      </c>
      <c r="AD268" s="76">
        <v>0</v>
      </c>
      <c r="AE268" s="76">
        <v>0</v>
      </c>
      <c r="AF268" s="76">
        <v>0</v>
      </c>
      <c r="AG268" s="76">
        <v>0</v>
      </c>
      <c r="AH268" s="76">
        <v>0</v>
      </c>
      <c r="AI268" s="76">
        <v>0</v>
      </c>
      <c r="AJ268" s="76">
        <v>0</v>
      </c>
      <c r="AK268" s="76">
        <v>0</v>
      </c>
      <c r="AL268" s="76">
        <v>0</v>
      </c>
      <c r="AM268" s="76">
        <v>0</v>
      </c>
      <c r="AN268" s="76">
        <v>0</v>
      </c>
      <c r="AO268" s="76">
        <v>0</v>
      </c>
      <c r="AP268" s="76">
        <v>0</v>
      </c>
      <c r="AQ268" s="76">
        <v>0</v>
      </c>
      <c r="AR268" s="9"/>
      <c r="AS268" s="76">
        <v>0</v>
      </c>
      <c r="AT268" s="76">
        <v>0</v>
      </c>
      <c r="AU268" s="77"/>
      <c r="AV268" s="76">
        <v>0</v>
      </c>
      <c r="AW268" s="76">
        <v>0</v>
      </c>
      <c r="AX268" s="77"/>
      <c r="AY268" s="77">
        <f t="shared" si="21"/>
        <v>0</v>
      </c>
      <c r="AZ268" s="77">
        <f t="shared" si="22"/>
        <v>0</v>
      </c>
      <c r="BA268" s="78"/>
      <c r="BB268" s="77">
        <f t="shared" si="23"/>
        <v>0</v>
      </c>
      <c r="BC268" s="9"/>
      <c r="BD268" s="91">
        <f>IF($BJ268&gt;$BD$6,-$BJ268,IF($AY268&gt;($AY$4-1),VLOOKUP($BJ268,'TQ Event Details'!$I$4:$K$34,3,TRUE),0))</f>
        <v>0</v>
      </c>
      <c r="BE268" s="9"/>
      <c r="BF268" s="80">
        <f t="shared" si="24"/>
        <v>0.015380000000000001</v>
      </c>
      <c r="BG268" s="10"/>
      <c r="BH268" s="9"/>
      <c r="BI268" s="10">
        <f t="shared" si="25"/>
        <v>0</v>
      </c>
      <c r="BJ268" s="10">
        <f t="shared" si="26"/>
        <v>0</v>
      </c>
      <c r="BK268" s="11">
        <f t="shared" si="27"/>
        <v>0.018000000000000002</v>
      </c>
    </row>
    <row r="269" spans="1:63" ht="18">
      <c r="A269" s="74" t="s">
        <v>29</v>
      </c>
      <c r="B269" s="75">
        <v>263</v>
      </c>
      <c r="C269" s="114"/>
      <c r="D269" s="113"/>
      <c r="E269" s="115"/>
      <c r="F269" s="103" t="str">
        <f>IF(ISBLANK(D269)," ",VLOOKUP(D269,member_list!$A:$D,4,FALSE))</f>
        <v> </v>
      </c>
      <c r="G269" s="103" t="str">
        <f>IF(ISBLANK(E269)," ",VLOOKUP(E269,member_list!$A:$D,4,FALSE))</f>
        <v> </v>
      </c>
      <c r="H269" s="76">
        <v>0</v>
      </c>
      <c r="I269" s="76">
        <v>0</v>
      </c>
      <c r="J269" s="76">
        <v>0</v>
      </c>
      <c r="K269" s="76">
        <v>0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0</v>
      </c>
      <c r="Y269" s="76">
        <v>0</v>
      </c>
      <c r="Z269" s="76">
        <v>0</v>
      </c>
      <c r="AA269" s="76">
        <v>0</v>
      </c>
      <c r="AB269" s="76">
        <v>0</v>
      </c>
      <c r="AC269" s="76">
        <v>0</v>
      </c>
      <c r="AD269" s="76">
        <v>0</v>
      </c>
      <c r="AE269" s="76">
        <v>0</v>
      </c>
      <c r="AF269" s="76">
        <v>0</v>
      </c>
      <c r="AG269" s="76">
        <v>0</v>
      </c>
      <c r="AH269" s="76">
        <v>0</v>
      </c>
      <c r="AI269" s="76">
        <v>0</v>
      </c>
      <c r="AJ269" s="76">
        <v>0</v>
      </c>
      <c r="AK269" s="76">
        <v>0</v>
      </c>
      <c r="AL269" s="76">
        <v>0</v>
      </c>
      <c r="AM269" s="76">
        <v>0</v>
      </c>
      <c r="AN269" s="76">
        <v>0</v>
      </c>
      <c r="AO269" s="76">
        <v>0</v>
      </c>
      <c r="AP269" s="76">
        <v>0</v>
      </c>
      <c r="AQ269" s="76">
        <v>0</v>
      </c>
      <c r="AR269" s="9"/>
      <c r="AS269" s="76">
        <v>0</v>
      </c>
      <c r="AT269" s="76">
        <v>0</v>
      </c>
      <c r="AU269" s="77"/>
      <c r="AV269" s="76">
        <v>0</v>
      </c>
      <c r="AW269" s="76">
        <v>0</v>
      </c>
      <c r="AX269" s="77"/>
      <c r="AY269" s="77">
        <f t="shared" si="21"/>
        <v>0</v>
      </c>
      <c r="AZ269" s="77">
        <f t="shared" si="22"/>
        <v>0</v>
      </c>
      <c r="BA269" s="78"/>
      <c r="BB269" s="77">
        <f t="shared" si="23"/>
        <v>0</v>
      </c>
      <c r="BC269" s="9"/>
      <c r="BD269" s="91">
        <f>IF($BJ269&gt;$BD$6,-$BJ269,IF($AY269&gt;($AY$4-1),VLOOKUP($BJ269,'TQ Event Details'!$I$4:$K$34,3,TRUE),0))</f>
        <v>0</v>
      </c>
      <c r="BE269" s="9"/>
      <c r="BF269" s="80">
        <f t="shared" si="24"/>
        <v>0.015370000000000002</v>
      </c>
      <c r="BG269" s="10"/>
      <c r="BH269" s="9"/>
      <c r="BI269" s="10">
        <f t="shared" si="25"/>
        <v>0</v>
      </c>
      <c r="BJ269" s="10">
        <f t="shared" si="26"/>
        <v>0</v>
      </c>
      <c r="BK269" s="11">
        <f t="shared" si="27"/>
        <v>0.018000000000000002</v>
      </c>
    </row>
    <row r="270" spans="1:63" ht="18">
      <c r="A270" s="74" t="s">
        <v>29</v>
      </c>
      <c r="B270" s="75">
        <v>264</v>
      </c>
      <c r="C270" s="114"/>
      <c r="D270" s="113"/>
      <c r="E270" s="115"/>
      <c r="F270" s="103" t="str">
        <f>IF(ISBLANK(D270)," ",VLOOKUP(D270,member_list!$A:$D,4,FALSE))</f>
        <v> </v>
      </c>
      <c r="G270" s="103" t="str">
        <f>IF(ISBLANK(E270)," ",VLOOKUP(E270,member_list!$A:$D,4,FALSE))</f>
        <v> </v>
      </c>
      <c r="H270" s="76">
        <v>0</v>
      </c>
      <c r="I270" s="76">
        <v>0</v>
      </c>
      <c r="J270" s="76">
        <v>0</v>
      </c>
      <c r="K270" s="76">
        <v>0</v>
      </c>
      <c r="L270" s="76">
        <v>0</v>
      </c>
      <c r="M270" s="76">
        <v>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6">
        <v>0</v>
      </c>
      <c r="X270" s="76">
        <v>0</v>
      </c>
      <c r="Y270" s="76">
        <v>0</v>
      </c>
      <c r="Z270" s="76">
        <v>0</v>
      </c>
      <c r="AA270" s="76">
        <v>0</v>
      </c>
      <c r="AB270" s="76">
        <v>0</v>
      </c>
      <c r="AC270" s="76">
        <v>0</v>
      </c>
      <c r="AD270" s="76">
        <v>0</v>
      </c>
      <c r="AE270" s="76">
        <v>0</v>
      </c>
      <c r="AF270" s="76">
        <v>0</v>
      </c>
      <c r="AG270" s="76">
        <v>0</v>
      </c>
      <c r="AH270" s="76">
        <v>0</v>
      </c>
      <c r="AI270" s="76">
        <v>0</v>
      </c>
      <c r="AJ270" s="76">
        <v>0</v>
      </c>
      <c r="AK270" s="76">
        <v>0</v>
      </c>
      <c r="AL270" s="76">
        <v>0</v>
      </c>
      <c r="AM270" s="76">
        <v>0</v>
      </c>
      <c r="AN270" s="76">
        <v>0</v>
      </c>
      <c r="AO270" s="76">
        <v>0</v>
      </c>
      <c r="AP270" s="76">
        <v>0</v>
      </c>
      <c r="AQ270" s="76">
        <v>0</v>
      </c>
      <c r="AR270" s="9"/>
      <c r="AS270" s="76">
        <v>0</v>
      </c>
      <c r="AT270" s="76">
        <v>0</v>
      </c>
      <c r="AU270" s="77"/>
      <c r="AV270" s="76">
        <v>0</v>
      </c>
      <c r="AW270" s="76">
        <v>0</v>
      </c>
      <c r="AX270" s="77"/>
      <c r="AY270" s="77">
        <f t="shared" si="21"/>
        <v>0</v>
      </c>
      <c r="AZ270" s="77">
        <f t="shared" si="22"/>
        <v>0</v>
      </c>
      <c r="BA270" s="78"/>
      <c r="BB270" s="77">
        <f t="shared" si="23"/>
        <v>0</v>
      </c>
      <c r="BC270" s="9"/>
      <c r="BD270" s="91">
        <f>IF($BJ270&gt;$BD$6,-$BJ270,IF($AY270&gt;($AY$4-1),VLOOKUP($BJ270,'TQ Event Details'!$I$4:$K$34,3,TRUE),0))</f>
        <v>0</v>
      </c>
      <c r="BE270" s="9"/>
      <c r="BF270" s="80">
        <f t="shared" si="24"/>
        <v>0.015360000000000002</v>
      </c>
      <c r="BG270" s="10"/>
      <c r="BH270" s="9"/>
      <c r="BI270" s="10">
        <f t="shared" si="25"/>
        <v>0</v>
      </c>
      <c r="BJ270" s="10">
        <f t="shared" si="26"/>
        <v>0</v>
      </c>
      <c r="BK270" s="11">
        <f t="shared" si="27"/>
        <v>0.018000000000000002</v>
      </c>
    </row>
    <row r="271" spans="1:63" ht="18">
      <c r="A271" s="74" t="s">
        <v>29</v>
      </c>
      <c r="B271" s="75">
        <v>265</v>
      </c>
      <c r="C271" s="114"/>
      <c r="D271" s="113"/>
      <c r="E271" s="115"/>
      <c r="F271" s="103" t="str">
        <f>IF(ISBLANK(D271)," ",VLOOKUP(D271,member_list!$A:$D,4,FALSE))</f>
        <v> </v>
      </c>
      <c r="G271" s="103" t="str">
        <f>IF(ISBLANK(E271)," ",VLOOKUP(E271,member_list!$A:$D,4,FALSE))</f>
        <v> </v>
      </c>
      <c r="H271" s="76">
        <v>0</v>
      </c>
      <c r="I271" s="76">
        <v>0</v>
      </c>
      <c r="J271" s="76">
        <v>0</v>
      </c>
      <c r="K271" s="76">
        <v>0</v>
      </c>
      <c r="L271" s="76">
        <v>0</v>
      </c>
      <c r="M271" s="76">
        <v>0</v>
      </c>
      <c r="N271" s="76">
        <v>0</v>
      </c>
      <c r="O271" s="76">
        <v>0</v>
      </c>
      <c r="P271" s="76">
        <v>0</v>
      </c>
      <c r="Q271" s="76">
        <v>0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6">
        <v>0</v>
      </c>
      <c r="X271" s="76">
        <v>0</v>
      </c>
      <c r="Y271" s="76">
        <v>0</v>
      </c>
      <c r="Z271" s="76">
        <v>0</v>
      </c>
      <c r="AA271" s="76">
        <v>0</v>
      </c>
      <c r="AB271" s="76">
        <v>0</v>
      </c>
      <c r="AC271" s="76">
        <v>0</v>
      </c>
      <c r="AD271" s="76">
        <v>0</v>
      </c>
      <c r="AE271" s="76">
        <v>0</v>
      </c>
      <c r="AF271" s="76">
        <v>0</v>
      </c>
      <c r="AG271" s="76">
        <v>0</v>
      </c>
      <c r="AH271" s="76">
        <v>0</v>
      </c>
      <c r="AI271" s="76">
        <v>0</v>
      </c>
      <c r="AJ271" s="76">
        <v>0</v>
      </c>
      <c r="AK271" s="76">
        <v>0</v>
      </c>
      <c r="AL271" s="76">
        <v>0</v>
      </c>
      <c r="AM271" s="76">
        <v>0</v>
      </c>
      <c r="AN271" s="76">
        <v>0</v>
      </c>
      <c r="AO271" s="76">
        <v>0</v>
      </c>
      <c r="AP271" s="76">
        <v>0</v>
      </c>
      <c r="AQ271" s="76">
        <v>0</v>
      </c>
      <c r="AR271" s="9"/>
      <c r="AS271" s="76">
        <v>0</v>
      </c>
      <c r="AT271" s="76">
        <v>0</v>
      </c>
      <c r="AU271" s="77"/>
      <c r="AV271" s="76">
        <v>0</v>
      </c>
      <c r="AW271" s="76">
        <v>0</v>
      </c>
      <c r="AX271" s="77"/>
      <c r="AY271" s="77">
        <f t="shared" si="21"/>
        <v>0</v>
      </c>
      <c r="AZ271" s="77">
        <f t="shared" si="22"/>
        <v>0</v>
      </c>
      <c r="BA271" s="78"/>
      <c r="BB271" s="77">
        <f t="shared" si="23"/>
        <v>0</v>
      </c>
      <c r="BC271" s="9"/>
      <c r="BD271" s="91">
        <f>IF($BJ271&gt;$BD$6,-$BJ271,IF($AY271&gt;($AY$4-1),VLOOKUP($BJ271,'TQ Event Details'!$I$4:$K$34,3,TRUE),0))</f>
        <v>0</v>
      </c>
      <c r="BE271" s="9"/>
      <c r="BF271" s="80">
        <f t="shared" si="24"/>
        <v>0.015350000000000003</v>
      </c>
      <c r="BG271" s="10"/>
      <c r="BH271" s="9"/>
      <c r="BI271" s="10">
        <f t="shared" si="25"/>
        <v>0</v>
      </c>
      <c r="BJ271" s="10">
        <f t="shared" si="26"/>
        <v>0</v>
      </c>
      <c r="BK271" s="11">
        <f t="shared" si="27"/>
        <v>0.018000000000000002</v>
      </c>
    </row>
    <row r="272" spans="1:63" ht="18">
      <c r="A272" s="74" t="s">
        <v>29</v>
      </c>
      <c r="B272" s="75">
        <v>266</v>
      </c>
      <c r="C272" s="114"/>
      <c r="D272" s="113"/>
      <c r="E272" s="115"/>
      <c r="F272" s="103" t="str">
        <f>IF(ISBLANK(D272)," ",VLOOKUP(D272,member_list!$A:$D,4,FALSE))</f>
        <v> </v>
      </c>
      <c r="G272" s="103" t="str">
        <f>IF(ISBLANK(E272)," ",VLOOKUP(E272,member_list!$A:$D,4,FALSE))</f>
        <v> </v>
      </c>
      <c r="H272" s="76">
        <v>0</v>
      </c>
      <c r="I272" s="76">
        <v>0</v>
      </c>
      <c r="J272" s="76">
        <v>0</v>
      </c>
      <c r="K272" s="76">
        <v>0</v>
      </c>
      <c r="L272" s="76">
        <v>0</v>
      </c>
      <c r="M272" s="76">
        <v>0</v>
      </c>
      <c r="N272" s="76">
        <v>0</v>
      </c>
      <c r="O272" s="76">
        <v>0</v>
      </c>
      <c r="P272" s="76">
        <v>0</v>
      </c>
      <c r="Q272" s="76">
        <v>0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6">
        <v>0</v>
      </c>
      <c r="X272" s="76">
        <v>0</v>
      </c>
      <c r="Y272" s="76">
        <v>0</v>
      </c>
      <c r="Z272" s="76">
        <v>0</v>
      </c>
      <c r="AA272" s="76">
        <v>0</v>
      </c>
      <c r="AB272" s="76">
        <v>0</v>
      </c>
      <c r="AC272" s="76">
        <v>0</v>
      </c>
      <c r="AD272" s="76">
        <v>0</v>
      </c>
      <c r="AE272" s="76">
        <v>0</v>
      </c>
      <c r="AF272" s="76">
        <v>0</v>
      </c>
      <c r="AG272" s="76">
        <v>0</v>
      </c>
      <c r="AH272" s="76">
        <v>0</v>
      </c>
      <c r="AI272" s="76">
        <v>0</v>
      </c>
      <c r="AJ272" s="76">
        <v>0</v>
      </c>
      <c r="AK272" s="76">
        <v>0</v>
      </c>
      <c r="AL272" s="76">
        <v>0</v>
      </c>
      <c r="AM272" s="76">
        <v>0</v>
      </c>
      <c r="AN272" s="76">
        <v>0</v>
      </c>
      <c r="AO272" s="76">
        <v>0</v>
      </c>
      <c r="AP272" s="76">
        <v>0</v>
      </c>
      <c r="AQ272" s="76">
        <v>0</v>
      </c>
      <c r="AR272" s="9"/>
      <c r="AS272" s="76">
        <v>0</v>
      </c>
      <c r="AT272" s="76">
        <v>0</v>
      </c>
      <c r="AU272" s="77"/>
      <c r="AV272" s="76">
        <v>0</v>
      </c>
      <c r="AW272" s="76">
        <v>0</v>
      </c>
      <c r="AX272" s="77"/>
      <c r="AY272" s="77">
        <f t="shared" si="21"/>
        <v>0</v>
      </c>
      <c r="AZ272" s="77">
        <f t="shared" si="22"/>
        <v>0</v>
      </c>
      <c r="BA272" s="78"/>
      <c r="BB272" s="77">
        <f t="shared" si="23"/>
        <v>0</v>
      </c>
      <c r="BC272" s="9"/>
      <c r="BD272" s="91">
        <f>IF($BJ272&gt;$BD$6,-$BJ272,IF($AY272&gt;($AY$4-1),VLOOKUP($BJ272,'TQ Event Details'!$I$4:$K$34,3,TRUE),0))</f>
        <v>0</v>
      </c>
      <c r="BE272" s="9"/>
      <c r="BF272" s="80">
        <f t="shared" si="24"/>
        <v>0.015340000000000003</v>
      </c>
      <c r="BG272" s="10"/>
      <c r="BH272" s="9"/>
      <c r="BI272" s="10">
        <f t="shared" si="25"/>
        <v>0</v>
      </c>
      <c r="BJ272" s="10">
        <f t="shared" si="26"/>
        <v>0</v>
      </c>
      <c r="BK272" s="11">
        <f t="shared" si="27"/>
        <v>0.018000000000000002</v>
      </c>
    </row>
    <row r="273" spans="1:63" s="10" customFormat="1" ht="18">
      <c r="A273" s="74"/>
      <c r="B273" s="75"/>
      <c r="C273" s="114"/>
      <c r="D273" s="114"/>
      <c r="E273" s="112"/>
      <c r="F273" s="103"/>
      <c r="G273" s="103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9"/>
      <c r="AS273" s="76"/>
      <c r="AT273" s="76"/>
      <c r="AU273" s="77"/>
      <c r="AV273" s="76"/>
      <c r="AW273" s="76"/>
      <c r="AX273" s="77"/>
      <c r="AY273" s="77"/>
      <c r="AZ273" s="77"/>
      <c r="BA273" s="78"/>
      <c r="BB273" s="77"/>
      <c r="BC273" s="9"/>
      <c r="BD273" s="91"/>
      <c r="BE273" s="9"/>
      <c r="BF273" s="80"/>
      <c r="BH273" s="9"/>
      <c r="BK273" s="11"/>
    </row>
    <row r="274" spans="1:63" s="10" customFormat="1" ht="18">
      <c r="A274" s="74"/>
      <c r="B274" s="75"/>
      <c r="C274" s="114"/>
      <c r="D274" s="114"/>
      <c r="E274" s="112"/>
      <c r="F274" s="103"/>
      <c r="G274" s="103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9"/>
      <c r="AS274" s="76"/>
      <c r="AT274" s="76"/>
      <c r="AU274" s="77"/>
      <c r="AV274" s="76"/>
      <c r="AW274" s="76"/>
      <c r="AX274" s="77"/>
      <c r="AY274" s="77"/>
      <c r="AZ274" s="77"/>
      <c r="BA274" s="78"/>
      <c r="BB274" s="77"/>
      <c r="BC274" s="9"/>
      <c r="BD274" s="91"/>
      <c r="BE274" s="9"/>
      <c r="BF274" s="80"/>
      <c r="BH274" s="9"/>
      <c r="BK274" s="11"/>
    </row>
    <row r="275" spans="1:63" s="10" customFormat="1" ht="18">
      <c r="A275" s="74"/>
      <c r="B275" s="75"/>
      <c r="C275" s="114"/>
      <c r="D275" s="114"/>
      <c r="E275" s="112"/>
      <c r="F275" s="103"/>
      <c r="G275" s="103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9"/>
      <c r="AS275" s="76"/>
      <c r="AT275" s="76"/>
      <c r="AU275" s="77"/>
      <c r="AV275" s="76"/>
      <c r="AW275" s="76"/>
      <c r="AX275" s="77"/>
      <c r="AY275" s="77"/>
      <c r="AZ275" s="77"/>
      <c r="BA275" s="78"/>
      <c r="BB275" s="77"/>
      <c r="BC275" s="9"/>
      <c r="BD275" s="91"/>
      <c r="BE275" s="9"/>
      <c r="BF275" s="80"/>
      <c r="BH275" s="9"/>
      <c r="BK275" s="11"/>
    </row>
    <row r="276" spans="1:63" s="10" customFormat="1" ht="18">
      <c r="A276" s="74"/>
      <c r="B276" s="75"/>
      <c r="C276" s="114"/>
      <c r="D276" s="114"/>
      <c r="E276" s="112"/>
      <c r="F276" s="103"/>
      <c r="G276" s="103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9"/>
      <c r="AS276" s="76"/>
      <c r="AT276" s="76"/>
      <c r="AU276" s="77"/>
      <c r="AV276" s="76"/>
      <c r="AW276" s="76"/>
      <c r="AX276" s="77"/>
      <c r="AY276" s="77"/>
      <c r="AZ276" s="77"/>
      <c r="BA276" s="78"/>
      <c r="BB276" s="77"/>
      <c r="BC276" s="9"/>
      <c r="BD276" s="91"/>
      <c r="BE276" s="9"/>
      <c r="BF276" s="80"/>
      <c r="BH276" s="9"/>
      <c r="BK276" s="11"/>
    </row>
    <row r="277" spans="1:63" s="10" customFormat="1" ht="18">
      <c r="A277" s="74"/>
      <c r="B277" s="75"/>
      <c r="C277" s="114"/>
      <c r="D277" s="114"/>
      <c r="E277" s="112"/>
      <c r="F277" s="103"/>
      <c r="G277" s="103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9"/>
      <c r="AS277" s="76"/>
      <c r="AT277" s="76"/>
      <c r="AU277" s="77"/>
      <c r="AV277" s="76"/>
      <c r="AW277" s="76"/>
      <c r="AX277" s="77"/>
      <c r="AY277" s="77"/>
      <c r="AZ277" s="77"/>
      <c r="BA277" s="78"/>
      <c r="BB277" s="77"/>
      <c r="BC277" s="9"/>
      <c r="BD277" s="91"/>
      <c r="BE277" s="9"/>
      <c r="BF277" s="80"/>
      <c r="BH277" s="9"/>
      <c r="BK277" s="11"/>
    </row>
    <row r="278" spans="1:66" s="10" customFormat="1" ht="18">
      <c r="A278" s="74"/>
      <c r="B278" s="75"/>
      <c r="C278" s="122"/>
      <c r="D278" s="122"/>
      <c r="E278" s="121"/>
      <c r="F278" s="103"/>
      <c r="G278" s="103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9"/>
      <c r="AS278" s="76"/>
      <c r="AT278" s="76"/>
      <c r="AU278" s="77"/>
      <c r="AV278" s="76"/>
      <c r="AW278" s="76"/>
      <c r="AX278" s="77"/>
      <c r="AY278" s="77"/>
      <c r="AZ278" s="77"/>
      <c r="BA278" s="78"/>
      <c r="BB278" s="77"/>
      <c r="BC278" s="9"/>
      <c r="BD278" s="91"/>
      <c r="BE278" s="9"/>
      <c r="BF278" s="80"/>
      <c r="BH278" s="9"/>
      <c r="BK278" s="11"/>
      <c r="BM278" s="79"/>
      <c r="BN278" s="79"/>
    </row>
    <row r="279" spans="1:63" s="10" customFormat="1" ht="18">
      <c r="A279" s="74"/>
      <c r="B279" s="75"/>
      <c r="C279" s="114"/>
      <c r="D279" s="114"/>
      <c r="E279" s="112"/>
      <c r="F279" s="103"/>
      <c r="G279" s="103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9"/>
      <c r="AS279" s="76"/>
      <c r="AT279" s="76"/>
      <c r="AU279" s="77"/>
      <c r="AV279" s="76"/>
      <c r="AW279" s="76"/>
      <c r="AX279" s="77"/>
      <c r="AY279" s="77"/>
      <c r="AZ279" s="77"/>
      <c r="BA279" s="78"/>
      <c r="BB279" s="77"/>
      <c r="BC279" s="9"/>
      <c r="BD279" s="91"/>
      <c r="BE279" s="9"/>
      <c r="BF279" s="80"/>
      <c r="BH279" s="9"/>
      <c r="BK279" s="11"/>
    </row>
    <row r="280" spans="1:63" s="10" customFormat="1" ht="18">
      <c r="A280" s="74"/>
      <c r="B280" s="75"/>
      <c r="C280" s="114"/>
      <c r="D280" s="113"/>
      <c r="E280" s="115"/>
      <c r="F280" s="103"/>
      <c r="G280" s="103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9"/>
      <c r="AS280" s="76"/>
      <c r="AT280" s="76"/>
      <c r="AU280" s="77"/>
      <c r="AV280" s="76"/>
      <c r="AW280" s="76"/>
      <c r="AX280" s="77"/>
      <c r="AY280" s="77"/>
      <c r="AZ280" s="77"/>
      <c r="BA280" s="78"/>
      <c r="BB280" s="77"/>
      <c r="BC280" s="9"/>
      <c r="BD280" s="91"/>
      <c r="BE280" s="9"/>
      <c r="BF280" s="80"/>
      <c r="BH280" s="9"/>
      <c r="BK280" s="11"/>
    </row>
    <row r="281" spans="1:63" s="10" customFormat="1" ht="18">
      <c r="A281" s="74"/>
      <c r="B281" s="75"/>
      <c r="C281" s="114"/>
      <c r="D281" s="113"/>
      <c r="E281" s="115"/>
      <c r="F281" s="103"/>
      <c r="G281" s="103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9"/>
      <c r="AS281" s="76"/>
      <c r="AT281" s="76"/>
      <c r="AU281" s="77"/>
      <c r="AV281" s="76"/>
      <c r="AW281" s="76"/>
      <c r="AX281" s="77"/>
      <c r="AY281" s="77"/>
      <c r="AZ281" s="77"/>
      <c r="BA281" s="78"/>
      <c r="BB281" s="77"/>
      <c r="BC281" s="9"/>
      <c r="BD281" s="91"/>
      <c r="BE281" s="9"/>
      <c r="BF281" s="80"/>
      <c r="BH281" s="9"/>
      <c r="BK281" s="11"/>
    </row>
    <row r="282" spans="1:66" s="88" customFormat="1" ht="16.5">
      <c r="A282" s="81"/>
      <c r="B282" s="82"/>
      <c r="C282" s="116"/>
      <c r="D282" s="116"/>
      <c r="E282" s="116"/>
      <c r="F282" s="83"/>
      <c r="G282" s="83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9"/>
      <c r="AS282" s="84"/>
      <c r="AT282" s="84"/>
      <c r="AU282" s="85"/>
      <c r="AV282" s="84"/>
      <c r="AW282" s="84"/>
      <c r="AX282" s="9"/>
      <c r="AY282" s="85"/>
      <c r="AZ282" s="85"/>
      <c r="BA282" s="78"/>
      <c r="BB282" s="85"/>
      <c r="BC282" s="9"/>
      <c r="BD282" s="86"/>
      <c r="BE282" s="9"/>
      <c r="BF282" s="87"/>
      <c r="BG282" s="10"/>
      <c r="BH282" s="9"/>
      <c r="BI282" s="10">
        <f>(AS282-AV282)*60+AT282-AW282</f>
        <v>0</v>
      </c>
      <c r="BJ282" s="10">
        <f>IF(BI282&gt;BI$4,BI282-BI$4,0)</f>
        <v>0</v>
      </c>
      <c r="BK282" s="11">
        <f>IF(BJ282=0,(BI$4-BI282)*BK$4,-BJ282*BK$4)</f>
        <v>0.018000000000000002</v>
      </c>
      <c r="BL282" s="10"/>
      <c r="BM282" s="10"/>
      <c r="BN282" s="10"/>
    </row>
    <row r="283" spans="2:42" ht="14.25">
      <c r="B283" s="89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2:42" ht="14.25">
      <c r="B284" s="89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2:42" ht="14.25">
      <c r="B285" s="89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2:42" ht="14.25">
      <c r="B286" s="89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2:42" ht="14.25">
      <c r="B287" s="89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ht="14.25">
      <c r="B288" s="89"/>
    </row>
    <row r="289" ht="14.25">
      <c r="B289" s="89"/>
    </row>
    <row r="290" ht="14.25">
      <c r="B290" s="89"/>
    </row>
    <row r="291" ht="14.25">
      <c r="B291" s="89"/>
    </row>
    <row r="292" ht="14.25">
      <c r="B292" s="89"/>
    </row>
    <row r="293" ht="14.25">
      <c r="B293" s="89"/>
    </row>
    <row r="294" ht="14.25">
      <c r="B294" s="89"/>
    </row>
    <row r="295" ht="14.25">
      <c r="B295" s="89"/>
    </row>
    <row r="296" ht="14.25">
      <c r="B296" s="89"/>
    </row>
    <row r="297" ht="14.25">
      <c r="B297" s="89"/>
    </row>
    <row r="298" ht="14.25">
      <c r="B298" s="89"/>
    </row>
    <row r="299" ht="14.25">
      <c r="B299" s="89"/>
    </row>
    <row r="300" ht="14.25">
      <c r="B300" s="89"/>
    </row>
    <row r="301" ht="14.25">
      <c r="B301" s="89"/>
    </row>
    <row r="302" ht="14.25">
      <c r="B302" s="89"/>
    </row>
    <row r="303" ht="14.25">
      <c r="B303" s="89"/>
    </row>
    <row r="304" ht="14.25">
      <c r="B304" s="89"/>
    </row>
    <row r="305" ht="14.25">
      <c r="B305" s="89"/>
    </row>
    <row r="306" ht="14.25">
      <c r="B306" s="89"/>
    </row>
    <row r="307" ht="14.25">
      <c r="B307" s="89"/>
    </row>
    <row r="308" ht="14.25">
      <c r="B308" s="89"/>
    </row>
    <row r="309" ht="14.25">
      <c r="B309" s="89"/>
    </row>
    <row r="310" ht="14.25">
      <c r="B310" s="89"/>
    </row>
    <row r="311" ht="14.25">
      <c r="B311" s="89"/>
    </row>
    <row r="312" ht="14.25">
      <c r="B312" s="89"/>
    </row>
    <row r="313" ht="14.25">
      <c r="B313" s="89"/>
    </row>
    <row r="314" ht="14.25">
      <c r="B314" s="89"/>
    </row>
    <row r="315" ht="14.25">
      <c r="B315" s="89"/>
    </row>
    <row r="316" ht="14.25">
      <c r="B316" s="89"/>
    </row>
    <row r="317" ht="14.25">
      <c r="B317" s="89"/>
    </row>
    <row r="318" ht="14.25">
      <c r="B318" s="89"/>
    </row>
    <row r="319" ht="14.25">
      <c r="B319" s="89"/>
    </row>
    <row r="320" ht="14.25">
      <c r="B320" s="89"/>
    </row>
    <row r="321" ht="14.25">
      <c r="B321" s="89"/>
    </row>
    <row r="322" ht="14.25">
      <c r="B322" s="89"/>
    </row>
    <row r="323" ht="14.25">
      <c r="B323" s="89"/>
    </row>
    <row r="324" ht="14.25">
      <c r="B324" s="89"/>
    </row>
    <row r="325" ht="14.25">
      <c r="B325" s="89"/>
    </row>
    <row r="326" ht="14.25">
      <c r="B326" s="89"/>
    </row>
    <row r="327" ht="14.25">
      <c r="B327" s="89"/>
    </row>
    <row r="328" ht="14.25">
      <c r="B328" s="89"/>
    </row>
    <row r="329" ht="14.25">
      <c r="B329" s="89"/>
    </row>
    <row r="330" ht="14.25">
      <c r="B330" s="89"/>
    </row>
    <row r="331" ht="14.25">
      <c r="B331" s="89"/>
    </row>
    <row r="332" ht="14.25">
      <c r="B332" s="89"/>
    </row>
    <row r="333" ht="14.25">
      <c r="B333" s="89"/>
    </row>
    <row r="334" ht="14.25">
      <c r="B334" s="89"/>
    </row>
    <row r="335" ht="14.25">
      <c r="B335" s="89"/>
    </row>
    <row r="336" ht="14.25">
      <c r="B336" s="89"/>
    </row>
    <row r="337" ht="14.25">
      <c r="B337" s="89"/>
    </row>
    <row r="338" ht="14.25">
      <c r="B338" s="89"/>
    </row>
    <row r="339" ht="14.25">
      <c r="B339" s="89"/>
    </row>
    <row r="340" ht="14.25">
      <c r="B340" s="89"/>
    </row>
    <row r="341" ht="14.25">
      <c r="B341" s="89"/>
    </row>
    <row r="342" ht="14.25">
      <c r="B342" s="89"/>
    </row>
    <row r="343" ht="14.25">
      <c r="B343" s="89"/>
    </row>
    <row r="344" ht="14.25">
      <c r="B344" s="89"/>
    </row>
    <row r="345" ht="14.25">
      <c r="B345" s="89"/>
    </row>
    <row r="346" ht="14.25">
      <c r="B346" s="89"/>
    </row>
    <row r="347" ht="14.25">
      <c r="B347" s="89"/>
    </row>
    <row r="348" ht="14.25">
      <c r="B348" s="89"/>
    </row>
    <row r="349" ht="14.25">
      <c r="B349" s="89"/>
    </row>
    <row r="350" ht="14.25">
      <c r="B350" s="89"/>
    </row>
    <row r="351" ht="14.25">
      <c r="B351" s="89"/>
    </row>
    <row r="352" ht="14.25">
      <c r="B352" s="89"/>
    </row>
    <row r="353" ht="14.25">
      <c r="B353" s="89"/>
    </row>
    <row r="354" ht="14.25">
      <c r="B354" s="89"/>
    </row>
    <row r="355" ht="14.25">
      <c r="B355" s="89"/>
    </row>
    <row r="356" ht="14.25">
      <c r="B356" s="89"/>
    </row>
    <row r="357" ht="14.25">
      <c r="B357" s="89"/>
    </row>
    <row r="358" ht="14.25">
      <c r="B358" s="89"/>
    </row>
    <row r="359" ht="14.25">
      <c r="B359" s="89"/>
    </row>
    <row r="360" ht="14.25">
      <c r="B360" s="89"/>
    </row>
    <row r="361" ht="14.25">
      <c r="B361" s="89"/>
    </row>
    <row r="362" ht="14.25">
      <c r="B362" s="89"/>
    </row>
    <row r="363" ht="14.25">
      <c r="B363" s="89"/>
    </row>
    <row r="364" ht="14.25">
      <c r="B364" s="89"/>
    </row>
    <row r="365" ht="14.25">
      <c r="B365" s="89"/>
    </row>
    <row r="366" ht="14.25">
      <c r="B366" s="89"/>
    </row>
    <row r="367" ht="14.25">
      <c r="B367" s="89"/>
    </row>
    <row r="368" ht="14.25">
      <c r="B368" s="89"/>
    </row>
    <row r="369" ht="14.25">
      <c r="B369" s="89"/>
    </row>
    <row r="370" ht="14.25">
      <c r="B370" s="89"/>
    </row>
    <row r="371" ht="14.25">
      <c r="B371" s="89"/>
    </row>
    <row r="372" ht="14.25">
      <c r="B372" s="89"/>
    </row>
    <row r="373" ht="14.25">
      <c r="B373" s="89"/>
    </row>
    <row r="374" ht="14.25">
      <c r="B374" s="89"/>
    </row>
    <row r="375" ht="14.25">
      <c r="B375" s="89"/>
    </row>
    <row r="376" ht="14.25">
      <c r="B376" s="89"/>
    </row>
    <row r="377" ht="14.25">
      <c r="B377" s="89"/>
    </row>
    <row r="378" ht="14.25">
      <c r="B378" s="89"/>
    </row>
    <row r="379" ht="14.25">
      <c r="B379" s="89"/>
    </row>
    <row r="380" ht="14.25">
      <c r="B380" s="89"/>
    </row>
    <row r="381" ht="14.25">
      <c r="B381" s="89"/>
    </row>
    <row r="382" ht="14.25">
      <c r="B382" s="89"/>
    </row>
    <row r="383" ht="14.25">
      <c r="B383" s="89"/>
    </row>
    <row r="384" ht="14.25">
      <c r="B384" s="89"/>
    </row>
    <row r="385" ht="14.25">
      <c r="B385" s="89"/>
    </row>
    <row r="386" ht="14.25">
      <c r="B386" s="89"/>
    </row>
    <row r="387" ht="14.25">
      <c r="B387" s="89"/>
    </row>
    <row r="388" ht="14.25">
      <c r="B388" s="89"/>
    </row>
    <row r="389" ht="14.25">
      <c r="B389" s="89"/>
    </row>
    <row r="390" ht="14.25">
      <c r="B390" s="89"/>
    </row>
    <row r="391" ht="14.25">
      <c r="B391" s="89"/>
    </row>
    <row r="392" ht="14.25">
      <c r="B392" s="89"/>
    </row>
    <row r="393" ht="14.25">
      <c r="B393" s="89"/>
    </row>
    <row r="394" ht="14.25">
      <c r="B394" s="89"/>
    </row>
    <row r="395" ht="14.25">
      <c r="B395" s="89"/>
    </row>
    <row r="396" ht="14.25">
      <c r="B396" s="89"/>
    </row>
    <row r="397" ht="14.25">
      <c r="B397" s="89"/>
    </row>
    <row r="398" ht="14.25">
      <c r="B398" s="89"/>
    </row>
    <row r="399" ht="14.25">
      <c r="B399" s="89"/>
    </row>
    <row r="400" ht="14.25">
      <c r="B400" s="89"/>
    </row>
    <row r="401" ht="14.25">
      <c r="B401" s="89"/>
    </row>
    <row r="402" ht="14.25">
      <c r="B402" s="89"/>
    </row>
    <row r="403" ht="14.25">
      <c r="B403" s="89"/>
    </row>
    <row r="404" ht="14.25">
      <c r="B404" s="89"/>
    </row>
    <row r="405" ht="14.25">
      <c r="B405" s="89"/>
    </row>
    <row r="406" ht="14.25">
      <c r="B406" s="89"/>
    </row>
    <row r="407" ht="14.25">
      <c r="B407" s="89"/>
    </row>
    <row r="408" ht="14.25">
      <c r="B408" s="89"/>
    </row>
    <row r="409" ht="14.25">
      <c r="B409" s="89"/>
    </row>
    <row r="410" ht="14.25">
      <c r="B410" s="89"/>
    </row>
    <row r="411" ht="14.25">
      <c r="B411" s="89"/>
    </row>
    <row r="412" ht="14.25">
      <c r="B412" s="89"/>
    </row>
    <row r="413" ht="14.25">
      <c r="B413" s="89"/>
    </row>
    <row r="414" ht="14.25">
      <c r="B414" s="89"/>
    </row>
    <row r="415" ht="14.25">
      <c r="B415" s="89"/>
    </row>
    <row r="416" ht="14.25">
      <c r="B416" s="89"/>
    </row>
    <row r="417" ht="14.25">
      <c r="B417" s="89"/>
    </row>
    <row r="418" ht="14.25">
      <c r="B418" s="89"/>
    </row>
    <row r="419" ht="14.25">
      <c r="B419" s="89"/>
    </row>
    <row r="420" ht="14.25">
      <c r="B420" s="89"/>
    </row>
    <row r="421" ht="14.25">
      <c r="B421" s="89"/>
    </row>
    <row r="422" ht="14.25">
      <c r="B422" s="89"/>
    </row>
    <row r="423" ht="14.25">
      <c r="B423" s="89"/>
    </row>
    <row r="424" ht="14.25">
      <c r="B424" s="89"/>
    </row>
    <row r="425" ht="14.25">
      <c r="B425" s="89"/>
    </row>
    <row r="426" ht="14.25">
      <c r="B426" s="89"/>
    </row>
    <row r="427" ht="14.25">
      <c r="B427" s="89"/>
    </row>
    <row r="428" ht="14.25">
      <c r="B428" s="89"/>
    </row>
    <row r="429" ht="14.25">
      <c r="B429" s="89"/>
    </row>
    <row r="430" ht="14.25">
      <c r="B430" s="89"/>
    </row>
    <row r="431" ht="14.25">
      <c r="B431" s="89"/>
    </row>
    <row r="432" ht="14.25">
      <c r="B432" s="89"/>
    </row>
    <row r="433" ht="14.25">
      <c r="B433" s="89"/>
    </row>
    <row r="434" ht="14.25">
      <c r="B434" s="89"/>
    </row>
    <row r="435" ht="14.25">
      <c r="B435" s="89"/>
    </row>
    <row r="436" ht="14.25">
      <c r="B436" s="89"/>
    </row>
    <row r="437" ht="14.25">
      <c r="B437" s="89"/>
    </row>
    <row r="438" ht="14.25">
      <c r="B438" s="89"/>
    </row>
    <row r="439" ht="14.25">
      <c r="B439" s="89"/>
    </row>
    <row r="440" ht="14.25">
      <c r="B440" s="89"/>
    </row>
    <row r="441" ht="14.25">
      <c r="B441" s="89"/>
    </row>
    <row r="442" ht="14.25">
      <c r="B442" s="89"/>
    </row>
    <row r="443" ht="14.25">
      <c r="B443" s="89"/>
    </row>
    <row r="444" ht="14.25">
      <c r="B444" s="89"/>
    </row>
    <row r="445" ht="14.25">
      <c r="B445" s="89"/>
    </row>
    <row r="446" ht="14.25">
      <c r="B446" s="89"/>
    </row>
    <row r="447" ht="14.25">
      <c r="B447" s="89"/>
    </row>
    <row r="448" ht="14.25">
      <c r="B448" s="89"/>
    </row>
    <row r="449" ht="14.25">
      <c r="B449" s="89"/>
    </row>
    <row r="450" ht="14.25">
      <c r="B450" s="89"/>
    </row>
    <row r="451" ht="14.25">
      <c r="B451" s="89"/>
    </row>
    <row r="452" ht="14.25">
      <c r="B452" s="89"/>
    </row>
    <row r="453" ht="14.25">
      <c r="B453" s="89"/>
    </row>
    <row r="454" ht="14.25">
      <c r="B454" s="89"/>
    </row>
    <row r="455" ht="14.25">
      <c r="B455" s="89"/>
    </row>
    <row r="456" ht="14.25">
      <c r="B456" s="89"/>
    </row>
    <row r="457" ht="14.25">
      <c r="B457" s="89"/>
    </row>
    <row r="458" ht="14.25">
      <c r="B458" s="89"/>
    </row>
    <row r="459" ht="14.25">
      <c r="B459" s="89"/>
    </row>
    <row r="460" ht="14.25">
      <c r="B460" s="89"/>
    </row>
    <row r="461" ht="14.25">
      <c r="B461" s="89"/>
    </row>
    <row r="462" ht="14.25">
      <c r="B462" s="89"/>
    </row>
    <row r="463" ht="14.25">
      <c r="B463" s="89"/>
    </row>
    <row r="464" ht="14.25">
      <c r="B464" s="89"/>
    </row>
    <row r="465" ht="14.25">
      <c r="B465" s="89"/>
    </row>
    <row r="466" ht="14.25">
      <c r="B466" s="89"/>
    </row>
    <row r="467" ht="14.25">
      <c r="B467" s="89"/>
    </row>
    <row r="468" ht="14.25">
      <c r="B468" s="89"/>
    </row>
    <row r="469" ht="14.25">
      <c r="B469" s="89"/>
    </row>
    <row r="470" ht="14.25">
      <c r="B470" s="89"/>
    </row>
    <row r="471" ht="14.25">
      <c r="B471" s="89"/>
    </row>
    <row r="472" ht="14.25">
      <c r="B472" s="89"/>
    </row>
    <row r="473" ht="14.25">
      <c r="B473" s="89"/>
    </row>
    <row r="474" ht="14.25">
      <c r="B474" s="89"/>
    </row>
    <row r="475" ht="14.25">
      <c r="B475" s="89"/>
    </row>
    <row r="476" ht="14.25">
      <c r="B476" s="89"/>
    </row>
    <row r="477" ht="14.25">
      <c r="B477" s="89"/>
    </row>
    <row r="478" ht="14.25">
      <c r="B478" s="89"/>
    </row>
    <row r="479" ht="14.25">
      <c r="B479" s="89"/>
    </row>
    <row r="480" ht="14.25">
      <c r="B480" s="89"/>
    </row>
    <row r="481" ht="14.25">
      <c r="B481" s="89"/>
    </row>
    <row r="482" ht="14.25">
      <c r="B482" s="89"/>
    </row>
    <row r="483" ht="14.25">
      <c r="B483" s="89"/>
    </row>
    <row r="484" ht="14.25">
      <c r="B484" s="89"/>
    </row>
    <row r="485" ht="14.25">
      <c r="B485" s="89"/>
    </row>
    <row r="486" ht="14.25">
      <c r="B486" s="89"/>
    </row>
    <row r="487" ht="14.25">
      <c r="B487" s="89"/>
    </row>
    <row r="488" ht="14.25">
      <c r="B488" s="89"/>
    </row>
    <row r="489" ht="14.25">
      <c r="B489" s="89"/>
    </row>
    <row r="490" ht="14.25">
      <c r="B490" s="89"/>
    </row>
    <row r="491" ht="14.25">
      <c r="B491" s="89"/>
    </row>
    <row r="492" ht="14.25">
      <c r="B492" s="89"/>
    </row>
    <row r="493" ht="14.25">
      <c r="B493" s="89"/>
    </row>
    <row r="494" ht="14.25">
      <c r="B494" s="89"/>
    </row>
    <row r="495" ht="14.25">
      <c r="B495" s="89"/>
    </row>
    <row r="496" ht="14.25">
      <c r="B496" s="89"/>
    </row>
    <row r="497" ht="14.25">
      <c r="B497" s="89"/>
    </row>
    <row r="498" ht="14.25">
      <c r="B498" s="89"/>
    </row>
    <row r="499" ht="14.25">
      <c r="B499" s="89"/>
    </row>
    <row r="500" ht="14.25">
      <c r="B500" s="89"/>
    </row>
    <row r="501" ht="14.25">
      <c r="B501" s="89"/>
    </row>
    <row r="502" ht="14.25">
      <c r="B502" s="89"/>
    </row>
    <row r="503" ht="14.25">
      <c r="B503" s="89"/>
    </row>
    <row r="504" ht="14.25">
      <c r="B504" s="89"/>
    </row>
    <row r="505" ht="14.25">
      <c r="B505" s="89"/>
    </row>
    <row r="506" ht="14.25">
      <c r="B506" s="89"/>
    </row>
    <row r="507" ht="14.25">
      <c r="B507" s="89"/>
    </row>
    <row r="508" ht="14.25">
      <c r="B508" s="89"/>
    </row>
    <row r="509" ht="14.25">
      <c r="B509" s="89"/>
    </row>
    <row r="510" ht="14.25">
      <c r="B510" s="89"/>
    </row>
    <row r="511" ht="14.25">
      <c r="B511" s="89"/>
    </row>
    <row r="512" ht="14.25">
      <c r="B512" s="89"/>
    </row>
    <row r="513" ht="14.25">
      <c r="B513" s="89"/>
    </row>
    <row r="514" ht="14.25">
      <c r="B514" s="89"/>
    </row>
    <row r="515" ht="14.25">
      <c r="B515" s="89"/>
    </row>
    <row r="516" ht="14.25">
      <c r="B516" s="89"/>
    </row>
    <row r="517" ht="14.25">
      <c r="B517" s="89"/>
    </row>
    <row r="518" ht="14.25">
      <c r="B518" s="89"/>
    </row>
    <row r="519" ht="14.25">
      <c r="B519" s="89"/>
    </row>
    <row r="520" ht="14.25">
      <c r="B520" s="89"/>
    </row>
    <row r="521" ht="14.25">
      <c r="B521" s="89"/>
    </row>
    <row r="522" ht="14.25">
      <c r="B522" s="89"/>
    </row>
    <row r="523" ht="14.25">
      <c r="B523" s="89"/>
    </row>
    <row r="524" ht="14.25">
      <c r="B524" s="89"/>
    </row>
    <row r="525" ht="14.25">
      <c r="B525" s="89"/>
    </row>
    <row r="526" ht="14.25">
      <c r="B526" s="89"/>
    </row>
    <row r="527" ht="14.25">
      <c r="B527" s="89"/>
    </row>
    <row r="528" ht="14.25">
      <c r="B528" s="89"/>
    </row>
    <row r="529" ht="14.25">
      <c r="B529" s="89"/>
    </row>
    <row r="530" ht="14.25">
      <c r="B530" s="89"/>
    </row>
    <row r="531" ht="14.25">
      <c r="B531" s="89"/>
    </row>
    <row r="532" ht="14.25">
      <c r="B532" s="89"/>
    </row>
    <row r="533" ht="14.25">
      <c r="B533" s="89"/>
    </row>
    <row r="534" ht="14.25">
      <c r="B534" s="89"/>
    </row>
    <row r="535" ht="14.25">
      <c r="B535" s="89"/>
    </row>
    <row r="536" ht="14.25">
      <c r="B536" s="89"/>
    </row>
    <row r="537" ht="14.25">
      <c r="B537" s="89"/>
    </row>
    <row r="538" ht="14.25">
      <c r="B538" s="89"/>
    </row>
    <row r="539" ht="14.25">
      <c r="B539" s="89"/>
    </row>
    <row r="540" ht="14.25">
      <c r="B540" s="89"/>
    </row>
    <row r="541" ht="14.25">
      <c r="B541" s="89"/>
    </row>
    <row r="542" ht="14.25">
      <c r="B542" s="89"/>
    </row>
    <row r="543" ht="14.25">
      <c r="B543" s="89"/>
    </row>
    <row r="544" ht="14.25">
      <c r="B544" s="89"/>
    </row>
    <row r="545" ht="14.25">
      <c r="B545" s="89"/>
    </row>
    <row r="546" ht="14.25">
      <c r="B546" s="89"/>
    </row>
    <row r="547" ht="14.25">
      <c r="B547" s="89"/>
    </row>
    <row r="548" ht="14.25">
      <c r="B548" s="89"/>
    </row>
    <row r="549" ht="14.25">
      <c r="B549" s="89"/>
    </row>
    <row r="550" ht="14.25">
      <c r="B550" s="89"/>
    </row>
    <row r="551" ht="14.25">
      <c r="B551" s="89"/>
    </row>
    <row r="552" ht="14.25">
      <c r="B552" s="89"/>
    </row>
    <row r="553" ht="14.25">
      <c r="B553" s="89"/>
    </row>
    <row r="554" ht="14.25">
      <c r="B554" s="89"/>
    </row>
    <row r="555" ht="14.25">
      <c r="B555" s="89"/>
    </row>
    <row r="556" ht="14.25">
      <c r="B556" s="89"/>
    </row>
    <row r="557" ht="14.25">
      <c r="B557" s="89"/>
    </row>
    <row r="558" ht="14.25">
      <c r="B558" s="89"/>
    </row>
    <row r="559" ht="14.25">
      <c r="B559" s="89"/>
    </row>
    <row r="560" ht="14.25">
      <c r="B560" s="89"/>
    </row>
    <row r="561" ht="14.25">
      <c r="B561" s="89"/>
    </row>
    <row r="562" ht="14.25">
      <c r="B562" s="89"/>
    </row>
    <row r="563" ht="14.25">
      <c r="B563" s="89"/>
    </row>
    <row r="564" ht="14.25">
      <c r="B564" s="89"/>
    </row>
    <row r="565" ht="14.25">
      <c r="B565" s="89"/>
    </row>
    <row r="566" ht="14.25">
      <c r="B566" s="89"/>
    </row>
    <row r="567" ht="14.25">
      <c r="B567" s="89"/>
    </row>
    <row r="568" ht="14.25">
      <c r="B568" s="89"/>
    </row>
    <row r="569" ht="14.25">
      <c r="B569" s="89"/>
    </row>
    <row r="570" ht="14.25">
      <c r="B570" s="89"/>
    </row>
    <row r="571" ht="14.25">
      <c r="B571" s="89"/>
    </row>
    <row r="572" ht="14.25">
      <c r="B572" s="89"/>
    </row>
    <row r="573" ht="14.25">
      <c r="B573" s="89"/>
    </row>
    <row r="574" ht="14.25">
      <c r="B574" s="89"/>
    </row>
    <row r="575" ht="14.25">
      <c r="B575" s="89"/>
    </row>
    <row r="576" ht="14.25">
      <c r="B576" s="89"/>
    </row>
    <row r="577" ht="14.25">
      <c r="B577" s="89"/>
    </row>
    <row r="578" ht="14.25">
      <c r="B578" s="89"/>
    </row>
    <row r="579" ht="14.25">
      <c r="B579" s="89"/>
    </row>
    <row r="580" ht="14.25">
      <c r="B580" s="89"/>
    </row>
    <row r="581" ht="14.25">
      <c r="B581" s="89"/>
    </row>
    <row r="582" ht="14.25">
      <c r="B582" s="89"/>
    </row>
    <row r="583" ht="14.25">
      <c r="B583" s="89"/>
    </row>
    <row r="584" ht="14.25">
      <c r="B584" s="89"/>
    </row>
    <row r="585" ht="14.25">
      <c r="B585" s="89"/>
    </row>
    <row r="586" ht="14.25">
      <c r="B586" s="89"/>
    </row>
    <row r="587" ht="14.25">
      <c r="B587" s="89"/>
    </row>
    <row r="588" ht="14.25">
      <c r="B588" s="89"/>
    </row>
    <row r="589" ht="14.25">
      <c r="B589" s="89"/>
    </row>
    <row r="590" ht="14.25">
      <c r="B590" s="89"/>
    </row>
    <row r="591" ht="14.25">
      <c r="B591" s="89"/>
    </row>
    <row r="592" ht="14.25">
      <c r="B592" s="89"/>
    </row>
    <row r="593" ht="14.25">
      <c r="B593" s="89"/>
    </row>
    <row r="594" ht="14.25">
      <c r="B594" s="89"/>
    </row>
    <row r="595" ht="14.25">
      <c r="B595" s="89"/>
    </row>
    <row r="596" ht="14.25">
      <c r="B596" s="89"/>
    </row>
    <row r="597" ht="14.25">
      <c r="B597" s="89"/>
    </row>
    <row r="598" ht="14.25">
      <c r="B598" s="89"/>
    </row>
    <row r="599" ht="14.25">
      <c r="B599" s="89"/>
    </row>
    <row r="600" ht="14.25">
      <c r="B600" s="89"/>
    </row>
    <row r="601" ht="14.25">
      <c r="B601" s="89"/>
    </row>
    <row r="602" ht="14.25">
      <c r="B602" s="89"/>
    </row>
    <row r="603" ht="14.25">
      <c r="B603" s="89"/>
    </row>
    <row r="604" ht="14.25">
      <c r="B604" s="89"/>
    </row>
    <row r="605" ht="14.25">
      <c r="B605" s="89"/>
    </row>
    <row r="606" ht="14.25">
      <c r="B606" s="89"/>
    </row>
    <row r="607" ht="14.25">
      <c r="B607" s="89"/>
    </row>
    <row r="608" ht="14.25">
      <c r="B608" s="89"/>
    </row>
    <row r="609" ht="14.25">
      <c r="B609" s="89"/>
    </row>
    <row r="610" ht="14.25">
      <c r="B610" s="89"/>
    </row>
    <row r="611" ht="14.25">
      <c r="B611" s="89"/>
    </row>
    <row r="612" ht="14.25">
      <c r="B612" s="89"/>
    </row>
    <row r="613" ht="14.25">
      <c r="B613" s="89"/>
    </row>
    <row r="614" ht="14.25">
      <c r="B614" s="89"/>
    </row>
    <row r="615" ht="14.25">
      <c r="B615" s="89"/>
    </row>
    <row r="616" ht="14.25">
      <c r="B616" s="89"/>
    </row>
    <row r="617" ht="14.25">
      <c r="B617" s="89"/>
    </row>
    <row r="618" ht="14.25">
      <c r="B618" s="89"/>
    </row>
    <row r="619" ht="14.25">
      <c r="B619" s="89"/>
    </row>
    <row r="620" ht="14.25">
      <c r="B620" s="89"/>
    </row>
    <row r="621" ht="14.25">
      <c r="B621" s="89"/>
    </row>
    <row r="622" ht="14.25">
      <c r="B622" s="89"/>
    </row>
    <row r="623" ht="14.25">
      <c r="B623" s="89"/>
    </row>
    <row r="624" ht="14.25">
      <c r="B624" s="89"/>
    </row>
    <row r="625" ht="14.25">
      <c r="B625" s="89"/>
    </row>
    <row r="626" ht="14.25">
      <c r="B626" s="89"/>
    </row>
    <row r="627" ht="14.25">
      <c r="B627" s="89"/>
    </row>
    <row r="628" ht="14.25">
      <c r="B628" s="89"/>
    </row>
    <row r="629" ht="14.25">
      <c r="B629" s="89"/>
    </row>
    <row r="630" ht="14.25">
      <c r="B630" s="89"/>
    </row>
    <row r="631" ht="14.25">
      <c r="B631" s="89"/>
    </row>
    <row r="632" ht="14.25">
      <c r="B632" s="89"/>
    </row>
    <row r="633" ht="14.25">
      <c r="B633" s="89"/>
    </row>
    <row r="634" ht="14.25">
      <c r="B634" s="89"/>
    </row>
    <row r="635" ht="14.25">
      <c r="B635" s="89"/>
    </row>
    <row r="636" ht="14.25">
      <c r="B636" s="89"/>
    </row>
    <row r="637" ht="14.25">
      <c r="B637" s="89"/>
    </row>
    <row r="638" ht="14.25">
      <c r="B638" s="89"/>
    </row>
    <row r="639" ht="14.25">
      <c r="B639" s="89"/>
    </row>
    <row r="640" ht="14.25">
      <c r="B640" s="89"/>
    </row>
    <row r="641" ht="14.25">
      <c r="B641" s="89"/>
    </row>
    <row r="642" ht="14.25">
      <c r="B642" s="89"/>
    </row>
    <row r="643" ht="14.25">
      <c r="B643" s="89"/>
    </row>
    <row r="644" ht="14.25">
      <c r="B644" s="89"/>
    </row>
    <row r="645" ht="14.25">
      <c r="B645" s="89"/>
    </row>
    <row r="646" ht="14.25">
      <c r="B646" s="89"/>
    </row>
    <row r="647" ht="14.25">
      <c r="B647" s="89"/>
    </row>
    <row r="648" ht="14.25">
      <c r="B648" s="89"/>
    </row>
    <row r="649" ht="14.25">
      <c r="B649" s="89"/>
    </row>
    <row r="650" ht="14.25">
      <c r="B650" s="89"/>
    </row>
    <row r="651" ht="14.25">
      <c r="B651" s="89"/>
    </row>
    <row r="652" ht="14.25">
      <c r="B652" s="89"/>
    </row>
    <row r="653" ht="14.25">
      <c r="B653" s="89"/>
    </row>
    <row r="654" ht="14.25">
      <c r="B654" s="89"/>
    </row>
    <row r="655" ht="14.25">
      <c r="B655" s="89"/>
    </row>
    <row r="656" ht="14.25">
      <c r="B656" s="89"/>
    </row>
    <row r="657" ht="14.25">
      <c r="B657" s="89"/>
    </row>
    <row r="658" ht="14.25">
      <c r="B658" s="89"/>
    </row>
    <row r="659" ht="14.25">
      <c r="B659" s="89"/>
    </row>
    <row r="660" ht="14.25">
      <c r="B660" s="89"/>
    </row>
    <row r="661" ht="14.25">
      <c r="B661" s="89"/>
    </row>
    <row r="662" ht="14.25">
      <c r="B662" s="89"/>
    </row>
    <row r="663" ht="14.25">
      <c r="B663" s="89"/>
    </row>
    <row r="664" ht="14.25">
      <c r="B664" s="89"/>
    </row>
    <row r="665" ht="14.25">
      <c r="B665" s="89"/>
    </row>
    <row r="666" ht="14.25">
      <c r="B666" s="89"/>
    </row>
    <row r="667" ht="14.25">
      <c r="B667" s="89"/>
    </row>
    <row r="668" ht="14.25">
      <c r="B668" s="89"/>
    </row>
    <row r="669" ht="14.25">
      <c r="B669" s="89"/>
    </row>
    <row r="670" ht="14.25">
      <c r="B670" s="89"/>
    </row>
    <row r="671" ht="14.25">
      <c r="B671" s="89"/>
    </row>
    <row r="672" ht="14.25">
      <c r="B672" s="89"/>
    </row>
    <row r="673" ht="14.25">
      <c r="B673" s="89"/>
    </row>
    <row r="674" ht="14.25">
      <c r="B674" s="89"/>
    </row>
    <row r="675" ht="14.25">
      <c r="B675" s="89"/>
    </row>
    <row r="676" ht="14.25">
      <c r="B676" s="89"/>
    </row>
    <row r="677" ht="14.25">
      <c r="B677" s="89"/>
    </row>
    <row r="678" ht="14.25">
      <c r="B678" s="89"/>
    </row>
    <row r="679" ht="14.25">
      <c r="B679" s="89"/>
    </row>
    <row r="680" ht="14.25">
      <c r="B680" s="89"/>
    </row>
    <row r="681" ht="14.25">
      <c r="B681" s="89"/>
    </row>
    <row r="682" ht="14.25">
      <c r="B682" s="89"/>
    </row>
    <row r="683" ht="14.25">
      <c r="B683" s="89"/>
    </row>
    <row r="684" ht="14.25">
      <c r="B684" s="89"/>
    </row>
    <row r="685" ht="14.25">
      <c r="B685" s="89"/>
    </row>
    <row r="686" ht="14.25">
      <c r="B686" s="89"/>
    </row>
    <row r="687" ht="14.25">
      <c r="B687" s="89"/>
    </row>
    <row r="688" ht="14.25">
      <c r="B688" s="89"/>
    </row>
    <row r="689" ht="14.25">
      <c r="B689" s="89"/>
    </row>
    <row r="690" ht="14.25">
      <c r="B690" s="89"/>
    </row>
    <row r="691" ht="14.25">
      <c r="B691" s="89"/>
    </row>
    <row r="692" ht="14.25">
      <c r="B692" s="89"/>
    </row>
    <row r="693" ht="14.25">
      <c r="B693" s="89"/>
    </row>
    <row r="694" ht="14.25">
      <c r="B694" s="89"/>
    </row>
    <row r="695" ht="14.25">
      <c r="B695" s="89"/>
    </row>
    <row r="696" ht="14.25">
      <c r="B696" s="89"/>
    </row>
    <row r="697" ht="14.25">
      <c r="B697" s="89"/>
    </row>
    <row r="698" ht="14.25">
      <c r="B698" s="89"/>
    </row>
    <row r="699" ht="14.25">
      <c r="B699" s="89"/>
    </row>
    <row r="700" ht="14.25">
      <c r="B700" s="89"/>
    </row>
    <row r="701" ht="14.25">
      <c r="B701" s="89"/>
    </row>
    <row r="702" ht="14.25">
      <c r="B702" s="89"/>
    </row>
    <row r="703" ht="14.25">
      <c r="B703" s="89"/>
    </row>
    <row r="704" ht="14.25">
      <c r="B704" s="89"/>
    </row>
    <row r="705" ht="14.25">
      <c r="B705" s="89"/>
    </row>
    <row r="706" ht="14.25">
      <c r="B706" s="89"/>
    </row>
    <row r="707" ht="14.25">
      <c r="B707" s="89"/>
    </row>
    <row r="708" ht="14.25">
      <c r="B708" s="89"/>
    </row>
    <row r="709" ht="14.25">
      <c r="B709" s="89"/>
    </row>
    <row r="710" ht="14.25">
      <c r="B710" s="89"/>
    </row>
    <row r="711" ht="14.25">
      <c r="B711" s="89"/>
    </row>
    <row r="712" ht="14.25">
      <c r="B712" s="89"/>
    </row>
    <row r="713" ht="14.25">
      <c r="B713" s="89"/>
    </row>
    <row r="714" ht="14.25">
      <c r="B714" s="89"/>
    </row>
    <row r="715" ht="14.25">
      <c r="B715" s="89"/>
    </row>
    <row r="716" ht="14.25">
      <c r="B716" s="89"/>
    </row>
    <row r="717" ht="14.25">
      <c r="B717" s="89"/>
    </row>
    <row r="718" ht="14.25">
      <c r="B718" s="89"/>
    </row>
    <row r="719" ht="14.25">
      <c r="B719" s="89"/>
    </row>
    <row r="720" ht="14.25">
      <c r="B720" s="89"/>
    </row>
    <row r="721" ht="14.25">
      <c r="B721" s="89"/>
    </row>
    <row r="722" ht="14.25">
      <c r="B722" s="89"/>
    </row>
    <row r="723" ht="14.25">
      <c r="B723" s="89"/>
    </row>
    <row r="724" ht="14.25">
      <c r="B724" s="89"/>
    </row>
    <row r="725" ht="14.25">
      <c r="B725" s="89"/>
    </row>
    <row r="726" ht="14.25">
      <c r="B726" s="89"/>
    </row>
    <row r="727" ht="14.25">
      <c r="B727" s="89"/>
    </row>
    <row r="728" ht="14.25">
      <c r="B728" s="89"/>
    </row>
    <row r="729" ht="14.25">
      <c r="B729" s="89"/>
    </row>
    <row r="730" ht="14.25">
      <c r="B730" s="89"/>
    </row>
    <row r="731" ht="14.25">
      <c r="B731" s="89"/>
    </row>
    <row r="732" ht="14.25">
      <c r="B732" s="89"/>
    </row>
    <row r="733" ht="14.25">
      <c r="B733" s="89"/>
    </row>
    <row r="734" ht="14.25">
      <c r="B734" s="89"/>
    </row>
    <row r="735" ht="14.25">
      <c r="B735" s="89"/>
    </row>
    <row r="736" ht="14.25">
      <c r="B736" s="89"/>
    </row>
    <row r="737" ht="14.25">
      <c r="B737" s="89"/>
    </row>
    <row r="738" ht="14.25">
      <c r="B738" s="89"/>
    </row>
    <row r="739" ht="14.25">
      <c r="B739" s="89"/>
    </row>
    <row r="740" ht="14.25">
      <c r="B740" s="89"/>
    </row>
    <row r="741" ht="14.25">
      <c r="B741" s="89"/>
    </row>
    <row r="742" ht="14.25">
      <c r="B742" s="89"/>
    </row>
    <row r="743" ht="14.25">
      <c r="B743" s="89"/>
    </row>
    <row r="744" ht="14.25">
      <c r="B744" s="89"/>
    </row>
    <row r="745" ht="14.25">
      <c r="B745" s="89"/>
    </row>
    <row r="746" ht="14.25">
      <c r="B746" s="89"/>
    </row>
    <row r="747" ht="14.25">
      <c r="B747" s="89"/>
    </row>
    <row r="748" ht="14.25">
      <c r="B748" s="89"/>
    </row>
    <row r="749" ht="14.25">
      <c r="B749" s="89"/>
    </row>
    <row r="750" ht="14.25">
      <c r="B750" s="89"/>
    </row>
    <row r="751" ht="14.25">
      <c r="B751" s="89"/>
    </row>
    <row r="752" ht="14.25">
      <c r="B752" s="89"/>
    </row>
  </sheetData>
  <sheetProtection/>
  <dataValidations count="1">
    <dataValidation type="list" showInputMessage="1" showErrorMessage="1" errorTitle="please select from the list" sqref="C7:C281">
      <formula1>Categories</formula1>
    </dataValidation>
  </dataValidations>
  <printOptions/>
  <pageMargins left="0.29" right="0.58" top="0.55" bottom="0.57" header="0.34" footer="0.37"/>
  <pageSetup fitToHeight="0" fitToWidth="1" horizontalDpi="300" verticalDpi="300" orientation="landscape" paperSize="9" scale="47" r:id="rId3"/>
  <headerFooter alignWithMargins="0">
    <oddHeader>&amp;C&amp;"Arial,Bold"&amp;14&amp;F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1250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3" max="4" width="15.7109375" style="0" customWidth="1"/>
    <col min="6" max="6" width="30.140625" style="0" bestFit="1" customWidth="1"/>
    <col min="7" max="7" width="11.421875" style="0" customWidth="1"/>
  </cols>
  <sheetData>
    <row r="1" spans="1:7" ht="14.25">
      <c r="A1" s="123"/>
      <c r="B1" s="123"/>
      <c r="C1" s="123"/>
      <c r="E1" s="123"/>
      <c r="F1" s="123"/>
      <c r="G1" s="123"/>
    </row>
    <row r="2" spans="1:7" ht="14.25">
      <c r="A2" s="123"/>
      <c r="B2" s="123"/>
      <c r="C2" s="123"/>
      <c r="E2" s="123"/>
      <c r="F2" s="123"/>
      <c r="G2" s="124"/>
    </row>
    <row r="3" spans="1:7" ht="14.25">
      <c r="A3" s="123"/>
      <c r="B3" s="123"/>
      <c r="C3" s="123"/>
      <c r="E3" s="123"/>
      <c r="F3" s="123"/>
      <c r="G3" s="124"/>
    </row>
    <row r="4" spans="1:7" ht="14.25">
      <c r="A4" s="123"/>
      <c r="B4" s="123"/>
      <c r="C4" s="123"/>
      <c r="E4" s="123"/>
      <c r="F4" s="123"/>
      <c r="G4" s="124"/>
    </row>
    <row r="5" spans="1:7" ht="14.25">
      <c r="A5" s="123"/>
      <c r="B5" s="123"/>
      <c r="C5" s="123"/>
      <c r="E5" s="123"/>
      <c r="F5" s="123"/>
      <c r="G5" s="124"/>
    </row>
    <row r="6" spans="1:7" ht="14.25">
      <c r="A6" s="123"/>
      <c r="B6" s="123"/>
      <c r="C6" s="123"/>
      <c r="E6" s="123"/>
      <c r="F6" s="123"/>
      <c r="G6" s="124"/>
    </row>
    <row r="7" spans="1:7" ht="14.25">
      <c r="A7" s="123"/>
      <c r="B7" s="123"/>
      <c r="C7" s="123"/>
      <c r="E7" s="123"/>
      <c r="F7" s="123"/>
      <c r="G7" s="124"/>
    </row>
    <row r="8" spans="1:7" ht="14.25">
      <c r="A8" s="123"/>
      <c r="B8" s="123"/>
      <c r="C8" s="123"/>
      <c r="E8" s="123"/>
      <c r="F8" s="123"/>
      <c r="G8" s="124"/>
    </row>
    <row r="9" spans="1:7" ht="14.25">
      <c r="A9" s="123"/>
      <c r="B9" s="123"/>
      <c r="C9" s="123"/>
      <c r="E9" s="123"/>
      <c r="F9" s="123"/>
      <c r="G9" s="124"/>
    </row>
    <row r="10" spans="1:7" ht="14.25">
      <c r="A10" s="123"/>
      <c r="B10" s="123"/>
      <c r="C10" s="123"/>
      <c r="E10" s="123"/>
      <c r="F10" s="123"/>
      <c r="G10" s="124"/>
    </row>
    <row r="11" spans="1:7" ht="14.25">
      <c r="A11" s="123"/>
      <c r="B11" s="123"/>
      <c r="C11" s="123"/>
      <c r="E11" s="123"/>
      <c r="F11" s="123"/>
      <c r="G11" s="124"/>
    </row>
    <row r="12" spans="1:7" ht="14.25">
      <c r="A12" s="123"/>
      <c r="B12" s="123"/>
      <c r="C12" s="123"/>
      <c r="E12" s="123"/>
      <c r="F12" s="123"/>
      <c r="G12" s="124"/>
    </row>
    <row r="13" spans="1:7" ht="14.25">
      <c r="A13" s="123"/>
      <c r="B13" s="123"/>
      <c r="C13" s="123"/>
      <c r="E13" s="123"/>
      <c r="F13" s="123"/>
      <c r="G13" s="124"/>
    </row>
    <row r="14" spans="1:7" ht="14.25">
      <c r="A14" s="123"/>
      <c r="B14" s="123"/>
      <c r="C14" s="123"/>
      <c r="E14" s="123"/>
      <c r="F14" s="123"/>
      <c r="G14" s="124"/>
    </row>
    <row r="15" spans="1:7" ht="14.25">
      <c r="A15" s="123"/>
      <c r="B15" s="123"/>
      <c r="C15" s="123"/>
      <c r="E15" s="123"/>
      <c r="F15" s="123"/>
      <c r="G15" s="124"/>
    </row>
    <row r="16" spans="1:7" ht="14.25">
      <c r="A16" s="123"/>
      <c r="B16" s="123"/>
      <c r="C16" s="123"/>
      <c r="E16" s="123"/>
      <c r="F16" s="123"/>
      <c r="G16" s="124"/>
    </row>
    <row r="17" spans="1:7" ht="14.25">
      <c r="A17" s="123"/>
      <c r="B17" s="123"/>
      <c r="C17" s="123"/>
      <c r="E17" s="123"/>
      <c r="F17" s="123"/>
      <c r="G17" s="124"/>
    </row>
    <row r="18" spans="1:7" ht="14.25">
      <c r="A18" s="123"/>
      <c r="B18" s="123"/>
      <c r="C18" s="123"/>
      <c r="E18" s="123"/>
      <c r="F18" s="123"/>
      <c r="G18" s="124"/>
    </row>
    <row r="19" spans="1:7" ht="14.25">
      <c r="A19" s="123"/>
      <c r="B19" s="123"/>
      <c r="C19" s="123"/>
      <c r="E19" s="123"/>
      <c r="F19" s="123"/>
      <c r="G19" s="124"/>
    </row>
    <row r="20" spans="1:7" ht="14.25">
      <c r="A20" s="123"/>
      <c r="B20" s="123"/>
      <c r="C20" s="123"/>
      <c r="E20" s="123"/>
      <c r="F20" s="123"/>
      <c r="G20" s="124"/>
    </row>
    <row r="21" spans="1:7" ht="14.25">
      <c r="A21" s="123"/>
      <c r="B21" s="123"/>
      <c r="C21" s="123"/>
      <c r="E21" s="123"/>
      <c r="F21" s="123"/>
      <c r="G21" s="124"/>
    </row>
    <row r="22" spans="1:7" ht="14.25">
      <c r="A22" s="123"/>
      <c r="B22" s="123"/>
      <c r="C22" s="123"/>
      <c r="E22" s="123"/>
      <c r="F22" s="123"/>
      <c r="G22" s="124"/>
    </row>
    <row r="23" spans="1:7" ht="14.25">
      <c r="A23" s="123"/>
      <c r="B23" s="123"/>
      <c r="C23" s="123"/>
      <c r="E23" s="123"/>
      <c r="F23" s="123"/>
      <c r="G23" s="124"/>
    </row>
    <row r="24" spans="1:7" ht="14.25">
      <c r="A24" s="123"/>
      <c r="B24" s="123"/>
      <c r="C24" s="123"/>
      <c r="E24" s="123"/>
      <c r="F24" s="123"/>
      <c r="G24" s="124"/>
    </row>
    <row r="25" spans="1:7" ht="14.25">
      <c r="A25" s="123"/>
      <c r="B25" s="123"/>
      <c r="C25" s="123"/>
      <c r="E25" s="123"/>
      <c r="F25" s="123"/>
      <c r="G25" s="124"/>
    </row>
    <row r="26" spans="1:7" ht="14.25">
      <c r="A26" s="123"/>
      <c r="B26" s="123"/>
      <c r="C26" s="123"/>
      <c r="E26" s="123"/>
      <c r="F26" s="123"/>
      <c r="G26" s="124"/>
    </row>
    <row r="27" spans="1:7" ht="14.25">
      <c r="A27" s="123"/>
      <c r="B27" s="123"/>
      <c r="C27" s="123"/>
      <c r="E27" s="123"/>
      <c r="F27" s="123"/>
      <c r="G27" s="124"/>
    </row>
    <row r="28" spans="1:7" ht="14.25">
      <c r="A28" s="123"/>
      <c r="B28" s="123"/>
      <c r="C28" s="123"/>
      <c r="E28" s="123"/>
      <c r="F28" s="123"/>
      <c r="G28" s="124"/>
    </row>
    <row r="29" spans="1:7" ht="14.25">
      <c r="A29" s="123"/>
      <c r="B29" s="123"/>
      <c r="C29" s="123"/>
      <c r="E29" s="123"/>
      <c r="F29" s="123"/>
      <c r="G29" s="124"/>
    </row>
    <row r="30" spans="1:7" ht="14.25">
      <c r="A30" s="123"/>
      <c r="B30" s="123"/>
      <c r="C30" s="123"/>
      <c r="E30" s="123"/>
      <c r="F30" s="123"/>
      <c r="G30" s="124"/>
    </row>
    <row r="31" spans="1:7" ht="14.25">
      <c r="A31" s="123"/>
      <c r="B31" s="123"/>
      <c r="C31" s="123"/>
      <c r="E31" s="123"/>
      <c r="F31" s="123"/>
      <c r="G31" s="124"/>
    </row>
    <row r="32" spans="1:7" ht="14.25">
      <c r="A32" s="123"/>
      <c r="B32" s="123"/>
      <c r="C32" s="123"/>
      <c r="E32" s="123"/>
      <c r="F32" s="123"/>
      <c r="G32" s="124"/>
    </row>
    <row r="33" spans="1:7" ht="14.25">
      <c r="A33" s="123"/>
      <c r="B33" s="123"/>
      <c r="C33" s="123"/>
      <c r="E33" s="123"/>
      <c r="F33" s="123"/>
      <c r="G33" s="124"/>
    </row>
    <row r="34" spans="1:7" ht="14.25">
      <c r="A34" s="123"/>
      <c r="B34" s="123"/>
      <c r="C34" s="123"/>
      <c r="E34" s="123"/>
      <c r="F34" s="123"/>
      <c r="G34" s="124"/>
    </row>
    <row r="35" spans="1:7" ht="14.25">
      <c r="A35" s="123"/>
      <c r="B35" s="123"/>
      <c r="C35" s="123"/>
      <c r="E35" s="123"/>
      <c r="F35" s="123"/>
      <c r="G35" s="124"/>
    </row>
    <row r="36" spans="1:7" ht="14.25">
      <c r="A36" s="123"/>
      <c r="B36" s="123"/>
      <c r="C36" s="123"/>
      <c r="E36" s="123"/>
      <c r="F36" s="123"/>
      <c r="G36" s="124"/>
    </row>
    <row r="37" spans="1:7" ht="14.25">
      <c r="A37" s="123"/>
      <c r="B37" s="123"/>
      <c r="C37" s="123"/>
      <c r="E37" s="123"/>
      <c r="F37" s="123"/>
      <c r="G37" s="124"/>
    </row>
    <row r="38" spans="1:7" ht="14.25">
      <c r="A38" s="123"/>
      <c r="B38" s="123"/>
      <c r="C38" s="123"/>
      <c r="E38" s="123"/>
      <c r="F38" s="123"/>
      <c r="G38" s="124"/>
    </row>
    <row r="39" spans="1:7" ht="14.25">
      <c r="A39" s="123"/>
      <c r="B39" s="123"/>
      <c r="C39" s="123"/>
      <c r="E39" s="123"/>
      <c r="F39" s="123"/>
      <c r="G39" s="124"/>
    </row>
    <row r="40" spans="1:7" ht="14.25">
      <c r="A40" s="123"/>
      <c r="B40" s="123"/>
      <c r="C40" s="123"/>
      <c r="E40" s="123"/>
      <c r="F40" s="123"/>
      <c r="G40" s="124"/>
    </row>
    <row r="41" spans="1:7" ht="14.25">
      <c r="A41" s="123"/>
      <c r="B41" s="123"/>
      <c r="C41" s="123"/>
      <c r="E41" s="123"/>
      <c r="F41" s="123"/>
      <c r="G41" s="124"/>
    </row>
    <row r="42" spans="1:7" ht="14.25">
      <c r="A42" s="123"/>
      <c r="B42" s="123"/>
      <c r="C42" s="123"/>
      <c r="E42" s="123"/>
      <c r="F42" s="123"/>
      <c r="G42" s="124"/>
    </row>
    <row r="43" spans="1:7" ht="14.25">
      <c r="A43" s="123"/>
      <c r="B43" s="123"/>
      <c r="C43" s="123"/>
      <c r="E43" s="123"/>
      <c r="F43" s="123"/>
      <c r="G43" s="124"/>
    </row>
    <row r="44" spans="1:7" ht="14.25">
      <c r="A44" s="123"/>
      <c r="B44" s="123"/>
      <c r="C44" s="123"/>
      <c r="E44" s="123"/>
      <c r="F44" s="123"/>
      <c r="G44" s="124"/>
    </row>
    <row r="45" spans="1:7" ht="14.25">
      <c r="A45" s="123"/>
      <c r="B45" s="123"/>
      <c r="C45" s="123"/>
      <c r="E45" s="123"/>
      <c r="F45" s="123"/>
      <c r="G45" s="124"/>
    </row>
    <row r="46" spans="1:7" ht="14.25">
      <c r="A46" s="123"/>
      <c r="B46" s="123"/>
      <c r="C46" s="123"/>
      <c r="E46" s="123"/>
      <c r="F46" s="123"/>
      <c r="G46" s="124"/>
    </row>
    <row r="47" spans="1:7" ht="14.25">
      <c r="A47" s="123"/>
      <c r="B47" s="123"/>
      <c r="C47" s="123"/>
      <c r="E47" s="123"/>
      <c r="F47" s="123"/>
      <c r="G47" s="124"/>
    </row>
    <row r="48" spans="1:7" ht="14.25">
      <c r="A48" s="123"/>
      <c r="B48" s="123"/>
      <c r="C48" s="123"/>
      <c r="E48" s="123"/>
      <c r="F48" s="123"/>
      <c r="G48" s="124"/>
    </row>
    <row r="49" spans="1:7" ht="14.25">
      <c r="A49" s="123"/>
      <c r="B49" s="123"/>
      <c r="C49" s="123"/>
      <c r="E49" s="123"/>
      <c r="F49" s="123"/>
      <c r="G49" s="124"/>
    </row>
    <row r="50" spans="1:7" ht="14.25">
      <c r="A50" s="123"/>
      <c r="B50" s="123"/>
      <c r="C50" s="123"/>
      <c r="E50" s="123"/>
      <c r="F50" s="123"/>
      <c r="G50" s="124"/>
    </row>
    <row r="51" spans="1:7" ht="14.25">
      <c r="A51" s="123"/>
      <c r="B51" s="123"/>
      <c r="C51" s="123"/>
      <c r="E51" s="123"/>
      <c r="F51" s="123"/>
      <c r="G51" s="124"/>
    </row>
    <row r="52" spans="1:7" ht="14.25">
      <c r="A52" s="123"/>
      <c r="B52" s="123"/>
      <c r="C52" s="123"/>
      <c r="E52" s="123"/>
      <c r="F52" s="123"/>
      <c r="G52" s="124"/>
    </row>
    <row r="53" spans="1:7" ht="14.25">
      <c r="A53" s="123"/>
      <c r="B53" s="123"/>
      <c r="C53" s="123"/>
      <c r="E53" s="123"/>
      <c r="F53" s="123"/>
      <c r="G53" s="124"/>
    </row>
    <row r="54" spans="1:7" ht="14.25">
      <c r="A54" s="123"/>
      <c r="B54" s="123"/>
      <c r="C54" s="123"/>
      <c r="E54" s="123"/>
      <c r="F54" s="123"/>
      <c r="G54" s="124"/>
    </row>
    <row r="55" spans="1:7" ht="14.25">
      <c r="A55" s="123"/>
      <c r="B55" s="123"/>
      <c r="C55" s="123"/>
      <c r="E55" s="123"/>
      <c r="F55" s="123"/>
      <c r="G55" s="124"/>
    </row>
    <row r="56" spans="1:7" ht="14.25">
      <c r="A56" s="123"/>
      <c r="B56" s="123"/>
      <c r="C56" s="123"/>
      <c r="E56" s="123"/>
      <c r="F56" s="123"/>
      <c r="G56" s="124"/>
    </row>
    <row r="57" spans="1:7" ht="14.25">
      <c r="A57" s="123"/>
      <c r="B57" s="123"/>
      <c r="C57" s="123"/>
      <c r="E57" s="123"/>
      <c r="F57" s="123"/>
      <c r="G57" s="124"/>
    </row>
    <row r="58" spans="1:7" ht="14.25">
      <c r="A58" s="123"/>
      <c r="B58" s="123"/>
      <c r="C58" s="123"/>
      <c r="E58" s="123"/>
      <c r="F58" s="123"/>
      <c r="G58" s="124"/>
    </row>
    <row r="59" spans="1:7" ht="14.25">
      <c r="A59" s="123"/>
      <c r="B59" s="123"/>
      <c r="C59" s="123"/>
      <c r="E59" s="123"/>
      <c r="F59" s="123"/>
      <c r="G59" s="124"/>
    </row>
    <row r="60" spans="1:7" ht="14.25">
      <c r="A60" s="123"/>
      <c r="B60" s="123"/>
      <c r="C60" s="123"/>
      <c r="E60" s="123"/>
      <c r="F60" s="123"/>
      <c r="G60" s="124"/>
    </row>
    <row r="61" spans="1:7" ht="14.25">
      <c r="A61" s="123"/>
      <c r="B61" s="123"/>
      <c r="C61" s="123"/>
      <c r="E61" s="123"/>
      <c r="F61" s="123"/>
      <c r="G61" s="124"/>
    </row>
    <row r="62" spans="1:7" ht="14.25">
      <c r="A62" s="123"/>
      <c r="B62" s="123"/>
      <c r="C62" s="123"/>
      <c r="E62" s="123"/>
      <c r="F62" s="123"/>
      <c r="G62" s="124"/>
    </row>
    <row r="63" spans="1:7" ht="14.25">
      <c r="A63" s="123"/>
      <c r="B63" s="123"/>
      <c r="C63" s="123"/>
      <c r="E63" s="123"/>
      <c r="F63" s="123"/>
      <c r="G63" s="124"/>
    </row>
    <row r="64" spans="1:7" ht="14.25">
      <c r="A64" s="123"/>
      <c r="B64" s="123"/>
      <c r="C64" s="123"/>
      <c r="E64" s="123"/>
      <c r="F64" s="123"/>
      <c r="G64" s="124"/>
    </row>
    <row r="65" spans="1:7" ht="14.25">
      <c r="A65" s="123"/>
      <c r="B65" s="123"/>
      <c r="C65" s="123"/>
      <c r="E65" s="123"/>
      <c r="F65" s="123"/>
      <c r="G65" s="124"/>
    </row>
    <row r="66" spans="1:7" ht="14.25">
      <c r="A66" s="123"/>
      <c r="B66" s="123"/>
      <c r="C66" s="123"/>
      <c r="E66" s="123"/>
      <c r="F66" s="123"/>
      <c r="G66" s="124"/>
    </row>
    <row r="67" spans="1:7" ht="14.25">
      <c r="A67" s="123"/>
      <c r="B67" s="123"/>
      <c r="C67" s="123"/>
      <c r="E67" s="123"/>
      <c r="F67" s="123"/>
      <c r="G67" s="124"/>
    </row>
    <row r="68" spans="1:7" ht="14.25">
      <c r="A68" s="123"/>
      <c r="B68" s="123"/>
      <c r="C68" s="123"/>
      <c r="E68" s="123"/>
      <c r="F68" s="123"/>
      <c r="G68" s="124"/>
    </row>
    <row r="69" spans="1:7" ht="14.25">
      <c r="A69" s="123"/>
      <c r="B69" s="123"/>
      <c r="C69" s="123"/>
      <c r="E69" s="123"/>
      <c r="F69" s="123"/>
      <c r="G69" s="124"/>
    </row>
    <row r="70" spans="1:7" ht="14.25">
      <c r="A70" s="123"/>
      <c r="B70" s="123"/>
      <c r="C70" s="123"/>
      <c r="E70" s="123"/>
      <c r="F70" s="123"/>
      <c r="G70" s="124"/>
    </row>
    <row r="71" spans="1:7" ht="14.25">
      <c r="A71" s="123"/>
      <c r="B71" s="123"/>
      <c r="C71" s="123"/>
      <c r="E71" s="123"/>
      <c r="F71" s="123"/>
      <c r="G71" s="124"/>
    </row>
    <row r="72" spans="1:7" ht="14.25">
      <c r="A72" s="123"/>
      <c r="B72" s="123"/>
      <c r="C72" s="123"/>
      <c r="E72" s="123"/>
      <c r="F72" s="123"/>
      <c r="G72" s="124"/>
    </row>
    <row r="73" spans="1:7" ht="14.25">
      <c r="A73" s="123"/>
      <c r="B73" s="123"/>
      <c r="C73" s="123"/>
      <c r="E73" s="123"/>
      <c r="F73" s="123"/>
      <c r="G73" s="124"/>
    </row>
    <row r="74" spans="1:7" ht="14.25">
      <c r="A74" s="123"/>
      <c r="B74" s="123"/>
      <c r="C74" s="123"/>
      <c r="E74" s="123"/>
      <c r="F74" s="123"/>
      <c r="G74" s="124"/>
    </row>
    <row r="75" spans="1:7" ht="14.25">
      <c r="A75" s="123"/>
      <c r="B75" s="123"/>
      <c r="C75" s="123"/>
      <c r="E75" s="123"/>
      <c r="F75" s="123"/>
      <c r="G75" s="124"/>
    </row>
    <row r="76" spans="1:7" ht="14.25">
      <c r="A76" s="123"/>
      <c r="B76" s="123"/>
      <c r="C76" s="123"/>
      <c r="E76" s="123"/>
      <c r="F76" s="123"/>
      <c r="G76" s="124"/>
    </row>
    <row r="77" spans="1:7" ht="14.25">
      <c r="A77" s="123"/>
      <c r="B77" s="123"/>
      <c r="C77" s="123"/>
      <c r="E77" s="123"/>
      <c r="F77" s="123"/>
      <c r="G77" s="124"/>
    </row>
    <row r="78" spans="1:7" ht="14.25">
      <c r="A78" s="123"/>
      <c r="B78" s="123"/>
      <c r="C78" s="123"/>
      <c r="E78" s="123"/>
      <c r="F78" s="123"/>
      <c r="G78" s="124"/>
    </row>
    <row r="79" spans="1:7" ht="14.25">
      <c r="A79" s="123"/>
      <c r="B79" s="123"/>
      <c r="C79" s="123"/>
      <c r="E79" s="123"/>
      <c r="F79" s="123"/>
      <c r="G79" s="124"/>
    </row>
    <row r="80" spans="1:7" ht="14.25">
      <c r="A80" s="123"/>
      <c r="B80" s="123"/>
      <c r="C80" s="123"/>
      <c r="E80" s="123"/>
      <c r="F80" s="123"/>
      <c r="G80" s="124"/>
    </row>
    <row r="81" spans="1:7" ht="14.25">
      <c r="A81" s="123"/>
      <c r="B81" s="123"/>
      <c r="C81" s="123"/>
      <c r="E81" s="123"/>
      <c r="F81" s="123"/>
      <c r="G81" s="124"/>
    </row>
    <row r="82" spans="1:7" ht="14.25">
      <c r="A82" s="123"/>
      <c r="B82" s="123"/>
      <c r="C82" s="123"/>
      <c r="E82" s="123"/>
      <c r="F82" s="123"/>
      <c r="G82" s="124"/>
    </row>
    <row r="83" spans="1:7" ht="14.25">
      <c r="A83" s="123"/>
      <c r="B83" s="123"/>
      <c r="C83" s="123"/>
      <c r="E83" s="123"/>
      <c r="F83" s="123"/>
      <c r="G83" s="124"/>
    </row>
    <row r="84" spans="1:7" ht="14.25">
      <c r="A84" s="123"/>
      <c r="B84" s="123"/>
      <c r="C84" s="123"/>
      <c r="E84" s="123"/>
      <c r="F84" s="123"/>
      <c r="G84" s="124"/>
    </row>
    <row r="85" spans="1:7" ht="14.25">
      <c r="A85" s="123"/>
      <c r="B85" s="123"/>
      <c r="C85" s="123"/>
      <c r="E85" s="123"/>
      <c r="F85" s="123"/>
      <c r="G85" s="124"/>
    </row>
    <row r="86" spans="1:7" ht="14.25">
      <c r="A86" s="123"/>
      <c r="B86" s="123"/>
      <c r="C86" s="123"/>
      <c r="E86" s="123"/>
      <c r="F86" s="123"/>
      <c r="G86" s="124"/>
    </row>
    <row r="87" spans="1:7" ht="14.25">
      <c r="A87" s="123"/>
      <c r="B87" s="123"/>
      <c r="C87" s="123"/>
      <c r="E87" s="123"/>
      <c r="F87" s="123"/>
      <c r="G87" s="124"/>
    </row>
    <row r="88" spans="1:7" ht="14.25">
      <c r="A88" s="123"/>
      <c r="B88" s="123"/>
      <c r="C88" s="123"/>
      <c r="E88" s="123"/>
      <c r="F88" s="123"/>
      <c r="G88" s="124"/>
    </row>
    <row r="89" spans="1:7" ht="14.25">
      <c r="A89" s="123"/>
      <c r="B89" s="123"/>
      <c r="C89" s="123"/>
      <c r="E89" s="123"/>
      <c r="F89" s="123"/>
      <c r="G89" s="124"/>
    </row>
    <row r="90" spans="1:7" ht="14.25">
      <c r="A90" s="123"/>
      <c r="B90" s="123"/>
      <c r="C90" s="123"/>
      <c r="E90" s="123"/>
      <c r="F90" s="123"/>
      <c r="G90" s="124"/>
    </row>
    <row r="91" spans="1:7" ht="14.25">
      <c r="A91" s="123"/>
      <c r="B91" s="123"/>
      <c r="C91" s="123"/>
      <c r="E91" s="123"/>
      <c r="F91" s="123"/>
      <c r="G91" s="124"/>
    </row>
    <row r="92" spans="1:7" ht="14.25">
      <c r="A92" s="123"/>
      <c r="B92" s="123"/>
      <c r="C92" s="123"/>
      <c r="E92" s="123"/>
      <c r="F92" s="123"/>
      <c r="G92" s="124"/>
    </row>
    <row r="93" spans="1:7" ht="14.25">
      <c r="A93" s="123"/>
      <c r="B93" s="123"/>
      <c r="C93" s="123"/>
      <c r="E93" s="123"/>
      <c r="F93" s="123"/>
      <c r="G93" s="124"/>
    </row>
    <row r="94" spans="1:7" ht="14.25">
      <c r="A94" s="123"/>
      <c r="B94" s="123"/>
      <c r="C94" s="123"/>
      <c r="E94" s="123"/>
      <c r="F94" s="123"/>
      <c r="G94" s="124"/>
    </row>
    <row r="95" spans="1:7" ht="14.25">
      <c r="A95" s="123"/>
      <c r="B95" s="123"/>
      <c r="C95" s="123"/>
      <c r="E95" s="123"/>
      <c r="F95" s="123"/>
      <c r="G95" s="124"/>
    </row>
    <row r="96" spans="1:7" ht="14.25">
      <c r="A96" s="123"/>
      <c r="B96" s="123"/>
      <c r="C96" s="123"/>
      <c r="E96" s="123"/>
      <c r="F96" s="123"/>
      <c r="G96" s="124"/>
    </row>
    <row r="97" spans="1:7" ht="14.25">
      <c r="A97" s="123"/>
      <c r="B97" s="123"/>
      <c r="C97" s="123"/>
      <c r="E97" s="123"/>
      <c r="F97" s="123"/>
      <c r="G97" s="124"/>
    </row>
    <row r="98" spans="1:7" ht="14.25">
      <c r="A98" s="123"/>
      <c r="B98" s="123"/>
      <c r="C98" s="123"/>
      <c r="E98" s="123"/>
      <c r="F98" s="123"/>
      <c r="G98" s="124"/>
    </row>
    <row r="99" spans="1:7" ht="14.25">
      <c r="A99" s="123"/>
      <c r="B99" s="123"/>
      <c r="C99" s="123"/>
      <c r="E99" s="123"/>
      <c r="F99" s="123"/>
      <c r="G99" s="124"/>
    </row>
    <row r="100" spans="1:7" ht="14.25">
      <c r="A100" s="123"/>
      <c r="B100" s="123"/>
      <c r="C100" s="123"/>
      <c r="E100" s="123"/>
      <c r="F100" s="123"/>
      <c r="G100" s="124"/>
    </row>
    <row r="101" spans="1:7" ht="14.25">
      <c r="A101" s="123"/>
      <c r="B101" s="123"/>
      <c r="C101" s="123"/>
      <c r="E101" s="123"/>
      <c r="F101" s="123"/>
      <c r="G101" s="124"/>
    </row>
    <row r="102" spans="1:7" ht="14.25">
      <c r="A102" s="123"/>
      <c r="B102" s="123"/>
      <c r="C102" s="123"/>
      <c r="E102" s="123"/>
      <c r="F102" s="123"/>
      <c r="G102" s="124"/>
    </row>
    <row r="103" spans="1:7" ht="14.25">
      <c r="A103" s="123"/>
      <c r="B103" s="123"/>
      <c r="C103" s="123"/>
      <c r="E103" s="123"/>
      <c r="F103" s="123"/>
      <c r="G103" s="124"/>
    </row>
    <row r="104" spans="1:7" ht="14.25">
      <c r="A104" s="123"/>
      <c r="B104" s="123"/>
      <c r="C104" s="123"/>
      <c r="E104" s="123"/>
      <c r="F104" s="123"/>
      <c r="G104" s="124"/>
    </row>
    <row r="105" spans="1:7" ht="14.25">
      <c r="A105" s="123"/>
      <c r="B105" s="123"/>
      <c r="C105" s="123"/>
      <c r="E105" s="123"/>
      <c r="F105" s="123"/>
      <c r="G105" s="124"/>
    </row>
    <row r="106" spans="1:7" ht="14.25">
      <c r="A106" s="123"/>
      <c r="B106" s="123"/>
      <c r="C106" s="123"/>
      <c r="E106" s="123"/>
      <c r="F106" s="123"/>
      <c r="G106" s="124"/>
    </row>
    <row r="107" spans="1:7" ht="14.25">
      <c r="A107" s="123"/>
      <c r="B107" s="123"/>
      <c r="C107" s="123"/>
      <c r="E107" s="123"/>
      <c r="F107" s="123"/>
      <c r="G107" s="124"/>
    </row>
    <row r="108" spans="1:7" ht="14.25">
      <c r="A108" s="123"/>
      <c r="B108" s="123"/>
      <c r="C108" s="123"/>
      <c r="E108" s="123"/>
      <c r="F108" s="123"/>
      <c r="G108" s="124"/>
    </row>
    <row r="109" spans="1:7" ht="14.25">
      <c r="A109" s="123"/>
      <c r="B109" s="123"/>
      <c r="C109" s="123"/>
      <c r="E109" s="123"/>
      <c r="F109" s="123"/>
      <c r="G109" s="124"/>
    </row>
    <row r="110" spans="1:7" ht="14.25">
      <c r="A110" s="123"/>
      <c r="B110" s="123"/>
      <c r="C110" s="123"/>
      <c r="E110" s="123"/>
      <c r="F110" s="123"/>
      <c r="G110" s="124"/>
    </row>
    <row r="111" spans="1:7" ht="14.25">
      <c r="A111" s="123"/>
      <c r="B111" s="123"/>
      <c r="C111" s="123"/>
      <c r="E111" s="123"/>
      <c r="F111" s="123"/>
      <c r="G111" s="124"/>
    </row>
    <row r="112" spans="1:7" ht="14.25">
      <c r="A112" s="123"/>
      <c r="B112" s="123"/>
      <c r="C112" s="123"/>
      <c r="E112" s="123"/>
      <c r="F112" s="123"/>
      <c r="G112" s="124"/>
    </row>
    <row r="113" spans="1:7" ht="14.25">
      <c r="A113" s="123"/>
      <c r="B113" s="123"/>
      <c r="C113" s="123"/>
      <c r="E113" s="123"/>
      <c r="F113" s="123"/>
      <c r="G113" s="124"/>
    </row>
    <row r="114" spans="1:7" ht="14.25">
      <c r="A114" s="123"/>
      <c r="B114" s="123"/>
      <c r="C114" s="123"/>
      <c r="E114" s="123"/>
      <c r="F114" s="123"/>
      <c r="G114" s="124"/>
    </row>
    <row r="115" spans="1:7" ht="14.25">
      <c r="A115" s="123"/>
      <c r="B115" s="123"/>
      <c r="C115" s="123"/>
      <c r="E115" s="123"/>
      <c r="F115" s="123"/>
      <c r="G115" s="124"/>
    </row>
    <row r="116" spans="1:7" ht="14.25">
      <c r="A116" s="123"/>
      <c r="B116" s="123"/>
      <c r="C116" s="123"/>
      <c r="E116" s="123"/>
      <c r="F116" s="123"/>
      <c r="G116" s="124"/>
    </row>
    <row r="117" spans="1:7" ht="14.25">
      <c r="A117" s="123"/>
      <c r="B117" s="123"/>
      <c r="C117" s="123"/>
      <c r="E117" s="123"/>
      <c r="F117" s="123"/>
      <c r="G117" s="124"/>
    </row>
    <row r="118" spans="1:7" ht="14.25">
      <c r="A118" s="123"/>
      <c r="B118" s="123"/>
      <c r="C118" s="123"/>
      <c r="E118" s="123"/>
      <c r="F118" s="123"/>
      <c r="G118" s="124"/>
    </row>
    <row r="119" spans="1:7" ht="14.25">
      <c r="A119" s="123"/>
      <c r="B119" s="123"/>
      <c r="C119" s="123"/>
      <c r="E119" s="123"/>
      <c r="F119" s="123"/>
      <c r="G119" s="124"/>
    </row>
    <row r="120" spans="1:7" ht="14.25">
      <c r="A120" s="123"/>
      <c r="B120" s="123"/>
      <c r="C120" s="123"/>
      <c r="E120" s="123"/>
      <c r="F120" s="123"/>
      <c r="G120" s="124"/>
    </row>
    <row r="121" spans="1:7" ht="14.25">
      <c r="A121" s="123"/>
      <c r="B121" s="123"/>
      <c r="C121" s="123"/>
      <c r="E121" s="123"/>
      <c r="F121" s="123"/>
      <c r="G121" s="124"/>
    </row>
    <row r="122" spans="1:7" ht="14.25">
      <c r="A122" s="123"/>
      <c r="B122" s="123"/>
      <c r="C122" s="123"/>
      <c r="E122" s="123"/>
      <c r="F122" s="123"/>
      <c r="G122" s="124"/>
    </row>
    <row r="123" spans="1:7" ht="14.25">
      <c r="A123" s="123"/>
      <c r="B123" s="123"/>
      <c r="C123" s="123"/>
      <c r="E123" s="123"/>
      <c r="F123" s="123"/>
      <c r="G123" s="124"/>
    </row>
    <row r="124" spans="1:7" ht="14.25">
      <c r="A124" s="123"/>
      <c r="B124" s="123"/>
      <c r="C124" s="123"/>
      <c r="E124" s="123"/>
      <c r="F124" s="123"/>
      <c r="G124" s="124"/>
    </row>
    <row r="125" spans="1:7" ht="14.25">
      <c r="A125" s="123"/>
      <c r="B125" s="123"/>
      <c r="C125" s="123"/>
      <c r="E125" s="123"/>
      <c r="F125" s="123"/>
      <c r="G125" s="124"/>
    </row>
    <row r="126" spans="1:7" ht="14.25">
      <c r="A126" s="123"/>
      <c r="B126" s="123"/>
      <c r="C126" s="123"/>
      <c r="E126" s="123"/>
      <c r="F126" s="123"/>
      <c r="G126" s="124"/>
    </row>
    <row r="127" spans="1:7" ht="14.25">
      <c r="A127" s="123"/>
      <c r="B127" s="123"/>
      <c r="C127" s="123"/>
      <c r="E127" s="123"/>
      <c r="F127" s="123"/>
      <c r="G127" s="124"/>
    </row>
    <row r="128" spans="1:7" ht="14.25">
      <c r="A128" s="123"/>
      <c r="B128" s="123"/>
      <c r="C128" s="123"/>
      <c r="E128" s="123"/>
      <c r="F128" s="123"/>
      <c r="G128" s="124"/>
    </row>
    <row r="129" spans="1:7" ht="14.25">
      <c r="A129" s="123"/>
      <c r="B129" s="123"/>
      <c r="C129" s="123"/>
      <c r="E129" s="123"/>
      <c r="F129" s="123"/>
      <c r="G129" s="124"/>
    </row>
    <row r="130" spans="1:7" ht="14.25">
      <c r="A130" s="123"/>
      <c r="B130" s="123"/>
      <c r="C130" s="123"/>
      <c r="E130" s="123"/>
      <c r="F130" s="123"/>
      <c r="G130" s="124"/>
    </row>
    <row r="131" spans="1:7" ht="14.25">
      <c r="A131" s="123"/>
      <c r="B131" s="123"/>
      <c r="C131" s="123"/>
      <c r="E131" s="123"/>
      <c r="F131" s="123"/>
      <c r="G131" s="124"/>
    </row>
    <row r="132" spans="1:7" ht="14.25">
      <c r="A132" s="123"/>
      <c r="B132" s="123"/>
      <c r="C132" s="123"/>
      <c r="E132" s="123"/>
      <c r="F132" s="123"/>
      <c r="G132" s="124"/>
    </row>
    <row r="133" spans="1:7" ht="14.25">
      <c r="A133" s="123"/>
      <c r="B133" s="123"/>
      <c r="C133" s="123"/>
      <c r="E133" s="123"/>
      <c r="F133" s="123"/>
      <c r="G133" s="124"/>
    </row>
    <row r="134" spans="1:7" ht="14.25">
      <c r="A134" s="123"/>
      <c r="B134" s="123"/>
      <c r="C134" s="123"/>
      <c r="E134" s="123"/>
      <c r="F134" s="123"/>
      <c r="G134" s="124"/>
    </row>
    <row r="135" spans="1:7" ht="14.25">
      <c r="A135" s="123"/>
      <c r="B135" s="123"/>
      <c r="C135" s="123"/>
      <c r="E135" s="123"/>
      <c r="F135" s="123"/>
      <c r="G135" s="124"/>
    </row>
    <row r="136" spans="1:7" ht="14.25">
      <c r="A136" s="123"/>
      <c r="B136" s="123"/>
      <c r="C136" s="123"/>
      <c r="E136" s="123"/>
      <c r="F136" s="123"/>
      <c r="G136" s="124"/>
    </row>
    <row r="137" spans="1:7" ht="14.25">
      <c r="A137" s="123"/>
      <c r="B137" s="123"/>
      <c r="C137" s="123"/>
      <c r="E137" s="123"/>
      <c r="F137" s="123"/>
      <c r="G137" s="124"/>
    </row>
    <row r="138" spans="1:7" ht="14.25">
      <c r="A138" s="123"/>
      <c r="B138" s="123"/>
      <c r="C138" s="123"/>
      <c r="E138" s="123"/>
      <c r="F138" s="123"/>
      <c r="G138" s="124"/>
    </row>
    <row r="139" spans="1:7" ht="14.25">
      <c r="A139" s="123"/>
      <c r="B139" s="123"/>
      <c r="C139" s="123"/>
      <c r="E139" s="123"/>
      <c r="F139" s="123"/>
      <c r="G139" s="124"/>
    </row>
    <row r="140" spans="1:7" ht="14.25">
      <c r="A140" s="123"/>
      <c r="B140" s="123"/>
      <c r="C140" s="123"/>
      <c r="E140" s="123"/>
      <c r="F140" s="123"/>
      <c r="G140" s="124"/>
    </row>
    <row r="141" spans="1:7" ht="14.25">
      <c r="A141" s="123"/>
      <c r="B141" s="123"/>
      <c r="C141" s="123"/>
      <c r="E141" s="123"/>
      <c r="F141" s="123"/>
      <c r="G141" s="124"/>
    </row>
    <row r="142" spans="1:7" ht="14.25">
      <c r="A142" s="123"/>
      <c r="B142" s="123"/>
      <c r="C142" s="123"/>
      <c r="E142" s="123"/>
      <c r="F142" s="123"/>
      <c r="G142" s="124"/>
    </row>
    <row r="143" spans="1:7" ht="14.25">
      <c r="A143" s="123"/>
      <c r="B143" s="123"/>
      <c r="C143" s="123"/>
      <c r="E143" s="123"/>
      <c r="F143" s="123"/>
      <c r="G143" s="124"/>
    </row>
    <row r="144" spans="1:7" ht="14.25">
      <c r="A144" s="123"/>
      <c r="B144" s="123"/>
      <c r="C144" s="123"/>
      <c r="E144" s="123"/>
      <c r="F144" s="123"/>
      <c r="G144" s="124"/>
    </row>
    <row r="145" spans="1:7" ht="14.25">
      <c r="A145" s="123"/>
      <c r="B145" s="123"/>
      <c r="C145" s="123"/>
      <c r="E145" s="123"/>
      <c r="F145" s="123"/>
      <c r="G145" s="124"/>
    </row>
    <row r="146" spans="1:7" ht="14.25">
      <c r="A146" s="123"/>
      <c r="B146" s="123"/>
      <c r="C146" s="123"/>
      <c r="E146" s="123"/>
      <c r="F146" s="123"/>
      <c r="G146" s="124"/>
    </row>
    <row r="147" spans="1:7" ht="14.25">
      <c r="A147" s="123"/>
      <c r="B147" s="123"/>
      <c r="C147" s="123"/>
      <c r="E147" s="123"/>
      <c r="F147" s="123"/>
      <c r="G147" s="124"/>
    </row>
    <row r="148" spans="1:7" ht="14.25">
      <c r="A148" s="123"/>
      <c r="B148" s="123"/>
      <c r="C148" s="123"/>
      <c r="E148" s="123"/>
      <c r="F148" s="123"/>
      <c r="G148" s="124"/>
    </row>
    <row r="149" spans="1:7" ht="14.25">
      <c r="A149" s="123"/>
      <c r="B149" s="123"/>
      <c r="C149" s="123"/>
      <c r="E149" s="123"/>
      <c r="F149" s="123"/>
      <c r="G149" s="124"/>
    </row>
    <row r="150" spans="1:7" ht="14.25">
      <c r="A150" s="123"/>
      <c r="B150" s="123"/>
      <c r="C150" s="123"/>
      <c r="E150" s="123"/>
      <c r="F150" s="123"/>
      <c r="G150" s="124"/>
    </row>
    <row r="151" spans="1:7" ht="14.25">
      <c r="A151" s="123"/>
      <c r="B151" s="123"/>
      <c r="C151" s="123"/>
      <c r="E151" s="123"/>
      <c r="F151" s="123"/>
      <c r="G151" s="124"/>
    </row>
    <row r="152" spans="1:7" ht="14.25">
      <c r="A152" s="123"/>
      <c r="B152" s="123"/>
      <c r="C152" s="123"/>
      <c r="E152" s="123"/>
      <c r="F152" s="123"/>
      <c r="G152" s="124"/>
    </row>
    <row r="153" spans="1:7" ht="14.25">
      <c r="A153" s="123"/>
      <c r="B153" s="123"/>
      <c r="C153" s="123"/>
      <c r="E153" s="123"/>
      <c r="F153" s="123"/>
      <c r="G153" s="124"/>
    </row>
    <row r="154" spans="1:7" ht="14.25">
      <c r="A154" s="123"/>
      <c r="B154" s="123"/>
      <c r="C154" s="123"/>
      <c r="E154" s="123"/>
      <c r="F154" s="123"/>
      <c r="G154" s="124"/>
    </row>
    <row r="155" spans="1:7" ht="14.25">
      <c r="A155" s="123"/>
      <c r="B155" s="123"/>
      <c r="C155" s="123"/>
      <c r="E155" s="123"/>
      <c r="F155" s="123"/>
      <c r="G155" s="124"/>
    </row>
    <row r="156" spans="1:7" ht="14.25">
      <c r="A156" s="123"/>
      <c r="B156" s="123"/>
      <c r="C156" s="123"/>
      <c r="E156" s="123"/>
      <c r="F156" s="123"/>
      <c r="G156" s="124"/>
    </row>
    <row r="157" spans="1:7" ht="14.25">
      <c r="A157" s="123"/>
      <c r="B157" s="123"/>
      <c r="C157" s="123"/>
      <c r="E157" s="123"/>
      <c r="F157" s="123"/>
      <c r="G157" s="124"/>
    </row>
    <row r="158" spans="1:7" ht="14.25">
      <c r="A158" s="123"/>
      <c r="B158" s="123"/>
      <c r="C158" s="123"/>
      <c r="E158" s="123"/>
      <c r="F158" s="123"/>
      <c r="G158" s="124"/>
    </row>
    <row r="159" spans="1:7" ht="14.25">
      <c r="A159" s="123"/>
      <c r="B159" s="123"/>
      <c r="C159" s="123"/>
      <c r="E159" s="123"/>
      <c r="F159" s="123"/>
      <c r="G159" s="124"/>
    </row>
    <row r="160" spans="1:7" ht="14.25">
      <c r="A160" s="123"/>
      <c r="B160" s="123"/>
      <c r="C160" s="123"/>
      <c r="E160" s="123"/>
      <c r="F160" s="123"/>
      <c r="G160" s="124"/>
    </row>
    <row r="161" spans="1:7" ht="14.25">
      <c r="A161" s="123"/>
      <c r="B161" s="123"/>
      <c r="C161" s="123"/>
      <c r="E161" s="123"/>
      <c r="F161" s="123"/>
      <c r="G161" s="124"/>
    </row>
    <row r="162" spans="1:7" ht="14.25">
      <c r="A162" s="123"/>
      <c r="B162" s="123"/>
      <c r="C162" s="123"/>
      <c r="E162" s="123"/>
      <c r="F162" s="123"/>
      <c r="G162" s="124"/>
    </row>
    <row r="163" spans="1:7" ht="14.25">
      <c r="A163" s="123"/>
      <c r="B163" s="123"/>
      <c r="C163" s="123"/>
      <c r="E163" s="123"/>
      <c r="F163" s="123"/>
      <c r="G163" s="124"/>
    </row>
    <row r="164" spans="1:7" ht="14.25">
      <c r="A164" s="123"/>
      <c r="B164" s="123"/>
      <c r="C164" s="123"/>
      <c r="E164" s="123"/>
      <c r="F164" s="123"/>
      <c r="G164" s="124"/>
    </row>
    <row r="165" spans="1:7" ht="14.25">
      <c r="A165" s="123"/>
      <c r="B165" s="123"/>
      <c r="C165" s="123"/>
      <c r="E165" s="123"/>
      <c r="F165" s="123"/>
      <c r="G165" s="124"/>
    </row>
    <row r="166" spans="1:7" ht="14.25">
      <c r="A166" s="123"/>
      <c r="B166" s="123"/>
      <c r="C166" s="123"/>
      <c r="E166" s="123"/>
      <c r="F166" s="123"/>
      <c r="G166" s="124"/>
    </row>
    <row r="167" spans="1:7" ht="14.25">
      <c r="A167" s="123"/>
      <c r="B167" s="123"/>
      <c r="C167" s="123"/>
      <c r="E167" s="123"/>
      <c r="F167" s="123"/>
      <c r="G167" s="124"/>
    </row>
    <row r="168" spans="1:7" ht="14.25">
      <c r="A168" s="123"/>
      <c r="B168" s="123"/>
      <c r="C168" s="123"/>
      <c r="E168" s="123"/>
      <c r="F168" s="123"/>
      <c r="G168" s="124"/>
    </row>
    <row r="169" spans="1:7" ht="14.25">
      <c r="A169" s="123"/>
      <c r="B169" s="123"/>
      <c r="C169" s="123"/>
      <c r="E169" s="123"/>
      <c r="F169" s="123"/>
      <c r="G169" s="124"/>
    </row>
    <row r="170" spans="1:7" ht="14.25">
      <c r="A170" s="123"/>
      <c r="B170" s="123"/>
      <c r="C170" s="123"/>
      <c r="E170" s="123"/>
      <c r="F170" s="123"/>
      <c r="G170" s="124"/>
    </row>
    <row r="171" spans="1:7" ht="14.25">
      <c r="A171" s="123"/>
      <c r="B171" s="123"/>
      <c r="C171" s="123"/>
      <c r="E171" s="123"/>
      <c r="F171" s="123"/>
      <c r="G171" s="124"/>
    </row>
    <row r="172" spans="1:7" ht="14.25">
      <c r="A172" s="123"/>
      <c r="B172" s="123"/>
      <c r="C172" s="123"/>
      <c r="E172" s="123"/>
      <c r="F172" s="123"/>
      <c r="G172" s="124"/>
    </row>
    <row r="173" spans="1:7" ht="14.25">
      <c r="A173" s="123"/>
      <c r="B173" s="123"/>
      <c r="C173" s="123"/>
      <c r="E173" s="123"/>
      <c r="F173" s="123"/>
      <c r="G173" s="124"/>
    </row>
    <row r="174" spans="1:7" ht="14.25">
      <c r="A174" s="123"/>
      <c r="B174" s="123"/>
      <c r="C174" s="123"/>
      <c r="E174" s="123"/>
      <c r="F174" s="123"/>
      <c r="G174" s="124"/>
    </row>
    <row r="175" spans="1:7" ht="14.25">
      <c r="A175" s="123"/>
      <c r="B175" s="123"/>
      <c r="C175" s="123"/>
      <c r="E175" s="123"/>
      <c r="F175" s="123"/>
      <c r="G175" s="124"/>
    </row>
    <row r="176" spans="1:7" ht="14.25">
      <c r="A176" s="123"/>
      <c r="B176" s="123"/>
      <c r="C176" s="123"/>
      <c r="E176" s="123"/>
      <c r="F176" s="123"/>
      <c r="G176" s="124"/>
    </row>
    <row r="177" spans="1:7" ht="14.25">
      <c r="A177" s="123"/>
      <c r="B177" s="123"/>
      <c r="C177" s="123"/>
      <c r="E177" s="123"/>
      <c r="F177" s="123"/>
      <c r="G177" s="124"/>
    </row>
    <row r="178" spans="1:7" ht="14.25">
      <c r="A178" s="123"/>
      <c r="B178" s="123"/>
      <c r="C178" s="123"/>
      <c r="E178" s="123"/>
      <c r="F178" s="123"/>
      <c r="G178" s="124"/>
    </row>
    <row r="179" spans="1:7" ht="14.25">
      <c r="A179" s="123"/>
      <c r="B179" s="123"/>
      <c r="C179" s="123"/>
      <c r="E179" s="123"/>
      <c r="F179" s="123"/>
      <c r="G179" s="124"/>
    </row>
    <row r="180" spans="1:7" ht="14.25">
      <c r="A180" s="123"/>
      <c r="B180" s="123"/>
      <c r="C180" s="123"/>
      <c r="E180" s="123"/>
      <c r="F180" s="123"/>
      <c r="G180" s="124"/>
    </row>
    <row r="181" spans="1:7" ht="14.25">
      <c r="A181" s="123"/>
      <c r="B181" s="123"/>
      <c r="C181" s="123"/>
      <c r="E181" s="123"/>
      <c r="F181" s="123"/>
      <c r="G181" s="124"/>
    </row>
    <row r="182" spans="1:7" ht="14.25">
      <c r="A182" s="123"/>
      <c r="B182" s="123"/>
      <c r="C182" s="123"/>
      <c r="E182" s="123"/>
      <c r="F182" s="123"/>
      <c r="G182" s="124"/>
    </row>
    <row r="183" spans="1:7" ht="14.25">
      <c r="A183" s="123"/>
      <c r="B183" s="123"/>
      <c r="C183" s="123"/>
      <c r="E183" s="123"/>
      <c r="F183" s="123"/>
      <c r="G183" s="124"/>
    </row>
    <row r="184" spans="1:7" ht="14.25">
      <c r="A184" s="123"/>
      <c r="B184" s="123"/>
      <c r="C184" s="123"/>
      <c r="E184" s="123"/>
      <c r="F184" s="123"/>
      <c r="G184" s="124"/>
    </row>
    <row r="185" spans="1:7" ht="14.25">
      <c r="A185" s="123"/>
      <c r="B185" s="123"/>
      <c r="C185" s="123"/>
      <c r="E185" s="123"/>
      <c r="F185" s="123"/>
      <c r="G185" s="124"/>
    </row>
    <row r="186" spans="1:7" ht="14.25">
      <c r="A186" s="123"/>
      <c r="B186" s="123"/>
      <c r="C186" s="123"/>
      <c r="E186" s="123"/>
      <c r="F186" s="123"/>
      <c r="G186" s="124"/>
    </row>
    <row r="187" spans="1:7" ht="14.25">
      <c r="A187" s="123"/>
      <c r="B187" s="123"/>
      <c r="C187" s="123"/>
      <c r="E187" s="123"/>
      <c r="F187" s="123"/>
      <c r="G187" s="124"/>
    </row>
    <row r="188" spans="1:7" ht="14.25">
      <c r="A188" s="123"/>
      <c r="B188" s="123"/>
      <c r="C188" s="123"/>
      <c r="E188" s="123"/>
      <c r="F188" s="123"/>
      <c r="G188" s="124"/>
    </row>
    <row r="189" spans="1:7" ht="14.25">
      <c r="A189" s="123"/>
      <c r="B189" s="123"/>
      <c r="C189" s="123"/>
      <c r="E189" s="123"/>
      <c r="F189" s="123"/>
      <c r="G189" s="124"/>
    </row>
    <row r="190" spans="1:7" ht="14.25">
      <c r="A190" s="123"/>
      <c r="B190" s="123"/>
      <c r="C190" s="123"/>
      <c r="E190" s="123"/>
      <c r="F190" s="123"/>
      <c r="G190" s="124"/>
    </row>
    <row r="191" spans="1:7" ht="14.25">
      <c r="A191" s="123"/>
      <c r="B191" s="123"/>
      <c r="C191" s="123"/>
      <c r="E191" s="123"/>
      <c r="F191" s="123"/>
      <c r="G191" s="124"/>
    </row>
    <row r="192" spans="1:7" ht="14.25">
      <c r="A192" s="123"/>
      <c r="B192" s="123"/>
      <c r="C192" s="123"/>
      <c r="E192" s="123"/>
      <c r="F192" s="123"/>
      <c r="G192" s="124"/>
    </row>
    <row r="193" spans="1:7" ht="14.25">
      <c r="A193" s="123"/>
      <c r="B193" s="123"/>
      <c r="C193" s="123"/>
      <c r="E193" s="123"/>
      <c r="F193" s="123"/>
      <c r="G193" s="124"/>
    </row>
    <row r="194" spans="1:7" ht="14.25">
      <c r="A194" s="123"/>
      <c r="B194" s="123"/>
      <c r="C194" s="123"/>
      <c r="E194" s="123"/>
      <c r="F194" s="123"/>
      <c r="G194" s="124"/>
    </row>
    <row r="195" spans="1:7" ht="14.25">
      <c r="A195" s="123"/>
      <c r="B195" s="123"/>
      <c r="C195" s="123"/>
      <c r="E195" s="123"/>
      <c r="F195" s="123"/>
      <c r="G195" s="124"/>
    </row>
    <row r="196" spans="1:7" ht="14.25">
      <c r="A196" s="123"/>
      <c r="B196" s="123"/>
      <c r="C196" s="123"/>
      <c r="E196" s="123"/>
      <c r="F196" s="123"/>
      <c r="G196" s="124"/>
    </row>
    <row r="197" spans="1:7" ht="14.25">
      <c r="A197" s="123"/>
      <c r="B197" s="123"/>
      <c r="C197" s="123"/>
      <c r="E197" s="123"/>
      <c r="F197" s="123"/>
      <c r="G197" s="124"/>
    </row>
    <row r="198" spans="1:7" ht="14.25">
      <c r="A198" s="123"/>
      <c r="B198" s="123"/>
      <c r="C198" s="123"/>
      <c r="E198" s="123"/>
      <c r="F198" s="123"/>
      <c r="G198" s="124"/>
    </row>
    <row r="199" spans="1:7" ht="14.25">
      <c r="A199" s="123"/>
      <c r="B199" s="123"/>
      <c r="C199" s="123"/>
      <c r="E199" s="123"/>
      <c r="F199" s="123"/>
      <c r="G199" s="124"/>
    </row>
    <row r="200" spans="1:7" ht="14.25">
      <c r="A200" s="123"/>
      <c r="B200" s="123"/>
      <c r="C200" s="123"/>
      <c r="E200" s="123"/>
      <c r="F200" s="123"/>
      <c r="G200" s="124"/>
    </row>
    <row r="201" spans="1:7" ht="14.25">
      <c r="A201" s="123"/>
      <c r="B201" s="123"/>
      <c r="C201" s="123"/>
      <c r="E201" s="123"/>
      <c r="F201" s="123"/>
      <c r="G201" s="124"/>
    </row>
    <row r="202" spans="1:7" ht="14.25">
      <c r="A202" s="123"/>
      <c r="B202" s="123"/>
      <c r="C202" s="123"/>
      <c r="E202" s="123"/>
      <c r="F202" s="123"/>
      <c r="G202" s="124"/>
    </row>
    <row r="203" spans="1:7" ht="14.25">
      <c r="A203" s="123"/>
      <c r="B203" s="123"/>
      <c r="C203" s="123"/>
      <c r="E203" s="123"/>
      <c r="F203" s="123"/>
      <c r="G203" s="124"/>
    </row>
    <row r="204" spans="1:7" ht="14.25">
      <c r="A204" s="123"/>
      <c r="B204" s="123"/>
      <c r="C204" s="123"/>
      <c r="E204" s="123"/>
      <c r="F204" s="123"/>
      <c r="G204" s="124"/>
    </row>
    <row r="205" spans="1:7" ht="14.25">
      <c r="A205" s="123"/>
      <c r="B205" s="123"/>
      <c r="C205" s="123"/>
      <c r="E205" s="123"/>
      <c r="F205" s="123"/>
      <c r="G205" s="124"/>
    </row>
    <row r="206" spans="1:7" ht="14.25">
      <c r="A206" s="123"/>
      <c r="B206" s="123"/>
      <c r="C206" s="123"/>
      <c r="E206" s="123"/>
      <c r="F206" s="123"/>
      <c r="G206" s="124"/>
    </row>
    <row r="207" spans="1:7" ht="14.25">
      <c r="A207" s="123"/>
      <c r="B207" s="123"/>
      <c r="C207" s="123"/>
      <c r="E207" s="123"/>
      <c r="F207" s="123"/>
      <c r="G207" s="124"/>
    </row>
    <row r="208" spans="1:7" ht="14.25">
      <c r="A208" s="123"/>
      <c r="B208" s="123"/>
      <c r="C208" s="123"/>
      <c r="E208" s="123"/>
      <c r="F208" s="123"/>
      <c r="G208" s="124"/>
    </row>
    <row r="209" spans="1:7" ht="14.25">
      <c r="A209" s="123"/>
      <c r="B209" s="123"/>
      <c r="C209" s="123"/>
      <c r="E209" s="123"/>
      <c r="F209" s="123"/>
      <c r="G209" s="124"/>
    </row>
    <row r="210" spans="1:7" ht="14.25">
      <c r="A210" s="123"/>
      <c r="B210" s="123"/>
      <c r="C210" s="123"/>
      <c r="E210" s="123"/>
      <c r="F210" s="123"/>
      <c r="G210" s="124"/>
    </row>
    <row r="211" spans="1:7" ht="14.25">
      <c r="A211" s="123"/>
      <c r="B211" s="123"/>
      <c r="C211" s="123"/>
      <c r="E211" s="123"/>
      <c r="F211" s="123"/>
      <c r="G211" s="124"/>
    </row>
    <row r="212" spans="1:7" ht="14.25">
      <c r="A212" s="123"/>
      <c r="B212" s="123"/>
      <c r="C212" s="123"/>
      <c r="E212" s="123"/>
      <c r="F212" s="123"/>
      <c r="G212" s="124"/>
    </row>
    <row r="213" spans="1:7" ht="14.25">
      <c r="A213" s="123"/>
      <c r="B213" s="123"/>
      <c r="C213" s="123"/>
      <c r="E213" s="123"/>
      <c r="F213" s="123"/>
      <c r="G213" s="124"/>
    </row>
    <row r="214" spans="1:7" ht="14.25">
      <c r="A214" s="123"/>
      <c r="B214" s="123"/>
      <c r="C214" s="123"/>
      <c r="E214" s="123"/>
      <c r="F214" s="123"/>
      <c r="G214" s="124"/>
    </row>
    <row r="215" spans="1:7" ht="14.25">
      <c r="A215" s="123"/>
      <c r="B215" s="123"/>
      <c r="C215" s="123"/>
      <c r="E215" s="123"/>
      <c r="F215" s="123"/>
      <c r="G215" s="124"/>
    </row>
    <row r="216" spans="1:7" ht="14.25">
      <c r="A216" s="123"/>
      <c r="B216" s="123"/>
      <c r="C216" s="123"/>
      <c r="E216" s="123"/>
      <c r="F216" s="123"/>
      <c r="G216" s="124"/>
    </row>
    <row r="217" spans="1:7" ht="14.25">
      <c r="A217" s="123"/>
      <c r="B217" s="123"/>
      <c r="C217" s="123"/>
      <c r="E217" s="123"/>
      <c r="F217" s="123"/>
      <c r="G217" s="124"/>
    </row>
    <row r="218" spans="1:7" ht="14.25">
      <c r="A218" s="123"/>
      <c r="B218" s="123"/>
      <c r="C218" s="123"/>
      <c r="E218" s="123"/>
      <c r="F218" s="123"/>
      <c r="G218" s="124"/>
    </row>
    <row r="219" spans="1:7" ht="14.25">
      <c r="A219" s="123"/>
      <c r="B219" s="123"/>
      <c r="C219" s="123"/>
      <c r="E219" s="123"/>
      <c r="F219" s="123"/>
      <c r="G219" s="124"/>
    </row>
    <row r="220" spans="1:7" ht="14.25">
      <c r="A220" s="123"/>
      <c r="B220" s="123"/>
      <c r="C220" s="123"/>
      <c r="E220" s="123"/>
      <c r="F220" s="123"/>
      <c r="G220" s="124"/>
    </row>
    <row r="221" spans="1:7" ht="14.25">
      <c r="A221" s="123"/>
      <c r="B221" s="123"/>
      <c r="C221" s="123"/>
      <c r="E221" s="123"/>
      <c r="F221" s="123"/>
      <c r="G221" s="124"/>
    </row>
    <row r="222" spans="1:7" ht="14.25">
      <c r="A222" s="123"/>
      <c r="B222" s="123"/>
      <c r="C222" s="123"/>
      <c r="E222" s="123"/>
      <c r="F222" s="123"/>
      <c r="G222" s="124"/>
    </row>
    <row r="223" spans="1:7" ht="14.25">
      <c r="A223" s="123"/>
      <c r="B223" s="123"/>
      <c r="C223" s="123"/>
      <c r="E223" s="123"/>
      <c r="F223" s="123"/>
      <c r="G223" s="124"/>
    </row>
    <row r="224" spans="1:7" ht="14.25">
      <c r="A224" s="123"/>
      <c r="B224" s="123"/>
      <c r="C224" s="123"/>
      <c r="E224" s="123"/>
      <c r="F224" s="123"/>
      <c r="G224" s="124"/>
    </row>
    <row r="225" spans="1:7" ht="14.25">
      <c r="A225" s="123"/>
      <c r="B225" s="123"/>
      <c r="C225" s="123"/>
      <c r="E225" s="123"/>
      <c r="F225" s="123"/>
      <c r="G225" s="124"/>
    </row>
    <row r="226" spans="1:7" ht="14.25">
      <c r="A226" s="123"/>
      <c r="B226" s="123"/>
      <c r="C226" s="123"/>
      <c r="E226" s="123"/>
      <c r="F226" s="123"/>
      <c r="G226" s="124"/>
    </row>
    <row r="227" spans="1:7" ht="14.25">
      <c r="A227" s="123"/>
      <c r="B227" s="123"/>
      <c r="C227" s="123"/>
      <c r="E227" s="123"/>
      <c r="F227" s="123"/>
      <c r="G227" s="124"/>
    </row>
    <row r="228" spans="1:7" ht="14.25">
      <c r="A228" s="123"/>
      <c r="B228" s="123"/>
      <c r="C228" s="123"/>
      <c r="E228" s="123"/>
      <c r="F228" s="123"/>
      <c r="G228" s="124"/>
    </row>
    <row r="229" spans="1:7" ht="14.25">
      <c r="A229" s="123"/>
      <c r="B229" s="123"/>
      <c r="C229" s="123"/>
      <c r="E229" s="123"/>
      <c r="F229" s="123"/>
      <c r="G229" s="124"/>
    </row>
    <row r="230" spans="1:7" ht="14.25">
      <c r="A230" s="123"/>
      <c r="B230" s="123"/>
      <c r="C230" s="123"/>
      <c r="E230" s="123"/>
      <c r="F230" s="123"/>
      <c r="G230" s="124"/>
    </row>
    <row r="231" spans="1:7" ht="14.25">
      <c r="A231" s="123"/>
      <c r="B231" s="123"/>
      <c r="C231" s="123"/>
      <c r="E231" s="123"/>
      <c r="F231" s="123"/>
      <c r="G231" s="124"/>
    </row>
    <row r="232" spans="1:7" ht="14.25">
      <c r="A232" s="123"/>
      <c r="B232" s="123"/>
      <c r="C232" s="123"/>
      <c r="E232" s="123"/>
      <c r="F232" s="123"/>
      <c r="G232" s="124"/>
    </row>
    <row r="233" spans="1:7" ht="14.25">
      <c r="A233" s="123"/>
      <c r="B233" s="123"/>
      <c r="C233" s="123"/>
      <c r="E233" s="123"/>
      <c r="F233" s="123"/>
      <c r="G233" s="124"/>
    </row>
    <row r="234" spans="1:7" ht="14.25">
      <c r="A234" s="123"/>
      <c r="B234" s="123"/>
      <c r="C234" s="123"/>
      <c r="E234" s="123"/>
      <c r="F234" s="123"/>
      <c r="G234" s="124"/>
    </row>
    <row r="235" spans="1:7" ht="14.25">
      <c r="A235" s="123"/>
      <c r="B235" s="123"/>
      <c r="C235" s="123"/>
      <c r="E235" s="123"/>
      <c r="F235" s="123"/>
      <c r="G235" s="124"/>
    </row>
    <row r="236" spans="1:7" ht="14.25">
      <c r="A236" s="123"/>
      <c r="B236" s="123"/>
      <c r="C236" s="123"/>
      <c r="E236" s="123"/>
      <c r="F236" s="123"/>
      <c r="G236" s="124"/>
    </row>
    <row r="237" spans="1:7" ht="14.25">
      <c r="A237" s="123"/>
      <c r="B237" s="123"/>
      <c r="C237" s="123"/>
      <c r="E237" s="123"/>
      <c r="F237" s="123"/>
      <c r="G237" s="124"/>
    </row>
    <row r="238" spans="1:7" ht="14.25">
      <c r="A238" s="123"/>
      <c r="B238" s="123"/>
      <c r="C238" s="123"/>
      <c r="E238" s="123"/>
      <c r="F238" s="123"/>
      <c r="G238" s="124"/>
    </row>
    <row r="239" spans="1:7" ht="14.25">
      <c r="A239" s="123"/>
      <c r="B239" s="123"/>
      <c r="C239" s="123"/>
      <c r="E239" s="123"/>
      <c r="F239" s="123"/>
      <c r="G239" s="124"/>
    </row>
    <row r="240" spans="1:7" ht="14.25">
      <c r="A240" s="123"/>
      <c r="B240" s="123"/>
      <c r="C240" s="123"/>
      <c r="E240" s="123"/>
      <c r="F240" s="123"/>
      <c r="G240" s="124"/>
    </row>
    <row r="241" spans="1:7" ht="14.25">
      <c r="A241" s="123"/>
      <c r="B241" s="123"/>
      <c r="C241" s="123"/>
      <c r="E241" s="123"/>
      <c r="F241" s="123"/>
      <c r="G241" s="124"/>
    </row>
    <row r="242" spans="1:7" ht="14.25">
      <c r="A242" s="123"/>
      <c r="B242" s="123"/>
      <c r="C242" s="123"/>
      <c r="E242" s="123"/>
      <c r="F242" s="123"/>
      <c r="G242" s="124"/>
    </row>
    <row r="243" spans="1:7" ht="14.25">
      <c r="A243" s="123"/>
      <c r="B243" s="123"/>
      <c r="C243" s="123"/>
      <c r="E243" s="123"/>
      <c r="F243" s="123"/>
      <c r="G243" s="124"/>
    </row>
    <row r="244" spans="1:7" ht="14.25">
      <c r="A244" s="123"/>
      <c r="B244" s="123"/>
      <c r="C244" s="123"/>
      <c r="E244" s="123"/>
      <c r="F244" s="123"/>
      <c r="G244" s="124"/>
    </row>
    <row r="245" spans="1:7" ht="14.25">
      <c r="A245" s="123"/>
      <c r="B245" s="123"/>
      <c r="C245" s="123"/>
      <c r="E245" s="123"/>
      <c r="F245" s="123"/>
      <c r="G245" s="124"/>
    </row>
    <row r="246" spans="1:7" ht="14.25">
      <c r="A246" s="123"/>
      <c r="B246" s="123"/>
      <c r="C246" s="123"/>
      <c r="E246" s="123"/>
      <c r="F246" s="123"/>
      <c r="G246" s="124"/>
    </row>
    <row r="247" spans="1:7" ht="14.25">
      <c r="A247" s="123"/>
      <c r="B247" s="123"/>
      <c r="C247" s="123"/>
      <c r="E247" s="123"/>
      <c r="F247" s="123"/>
      <c r="G247" s="124"/>
    </row>
    <row r="248" spans="1:7" ht="14.25">
      <c r="A248" s="123"/>
      <c r="B248" s="123"/>
      <c r="C248" s="123"/>
      <c r="E248" s="123"/>
      <c r="F248" s="123"/>
      <c r="G248" s="124"/>
    </row>
    <row r="249" spans="1:7" ht="14.25">
      <c r="A249" s="123"/>
      <c r="B249" s="123"/>
      <c r="C249" s="123"/>
      <c r="E249" s="123"/>
      <c r="F249" s="123"/>
      <c r="G249" s="124"/>
    </row>
    <row r="250" spans="1:7" ht="14.25">
      <c r="A250" s="123"/>
      <c r="B250" s="123"/>
      <c r="C250" s="123"/>
      <c r="E250" s="123"/>
      <c r="F250" s="123"/>
      <c r="G250" s="124"/>
    </row>
    <row r="251" spans="1:7" ht="14.25">
      <c r="A251" s="123"/>
      <c r="B251" s="123"/>
      <c r="C251" s="123"/>
      <c r="E251" s="123"/>
      <c r="F251" s="123"/>
      <c r="G251" s="124"/>
    </row>
    <row r="252" spans="1:7" ht="14.25">
      <c r="A252" s="123"/>
      <c r="B252" s="123"/>
      <c r="C252" s="123"/>
      <c r="E252" s="123"/>
      <c r="F252" s="123"/>
      <c r="G252" s="124"/>
    </row>
    <row r="253" spans="1:7" ht="14.25">
      <c r="A253" s="123"/>
      <c r="B253" s="123"/>
      <c r="C253" s="123"/>
      <c r="E253" s="123"/>
      <c r="F253" s="123"/>
      <c r="G253" s="124"/>
    </row>
    <row r="254" spans="1:7" ht="14.25">
      <c r="A254" s="123"/>
      <c r="B254" s="123"/>
      <c r="C254" s="123"/>
      <c r="E254" s="123"/>
      <c r="F254" s="123"/>
      <c r="G254" s="124"/>
    </row>
    <row r="255" spans="1:7" ht="14.25">
      <c r="A255" s="123"/>
      <c r="B255" s="123"/>
      <c r="C255" s="123"/>
      <c r="E255" s="123"/>
      <c r="F255" s="123"/>
      <c r="G255" s="124"/>
    </row>
    <row r="256" spans="1:7" ht="14.25">
      <c r="A256" s="123"/>
      <c r="B256" s="123"/>
      <c r="C256" s="123"/>
      <c r="E256" s="123"/>
      <c r="F256" s="123"/>
      <c r="G256" s="124"/>
    </row>
    <row r="257" spans="1:7" ht="14.25">
      <c r="A257" s="123"/>
      <c r="B257" s="123"/>
      <c r="C257" s="123"/>
      <c r="E257" s="123"/>
      <c r="F257" s="123"/>
      <c r="G257" s="124"/>
    </row>
    <row r="258" spans="1:7" ht="14.25">
      <c r="A258" s="123"/>
      <c r="B258" s="123"/>
      <c r="C258" s="123"/>
      <c r="E258" s="123"/>
      <c r="F258" s="123"/>
      <c r="G258" s="124"/>
    </row>
    <row r="259" spans="1:7" ht="14.25">
      <c r="A259" s="123"/>
      <c r="B259" s="123"/>
      <c r="C259" s="123"/>
      <c r="E259" s="123"/>
      <c r="F259" s="123"/>
      <c r="G259" s="124"/>
    </row>
    <row r="260" spans="1:7" ht="14.25">
      <c r="A260" s="123"/>
      <c r="B260" s="123"/>
      <c r="C260" s="123"/>
      <c r="E260" s="123"/>
      <c r="F260" s="123"/>
      <c r="G260" s="124"/>
    </row>
    <row r="261" spans="1:7" ht="14.25">
      <c r="A261" s="123"/>
      <c r="B261" s="123"/>
      <c r="C261" s="123"/>
      <c r="E261" s="123"/>
      <c r="F261" s="123"/>
      <c r="G261" s="124"/>
    </row>
    <row r="262" spans="1:7" ht="14.25">
      <c r="A262" s="123"/>
      <c r="B262" s="123"/>
      <c r="C262" s="123"/>
      <c r="E262" s="123"/>
      <c r="F262" s="123"/>
      <c r="G262" s="124"/>
    </row>
    <row r="263" spans="1:7" ht="14.25">
      <c r="A263" s="123"/>
      <c r="B263" s="123"/>
      <c r="C263" s="123"/>
      <c r="E263" s="123"/>
      <c r="F263" s="123"/>
      <c r="G263" s="124"/>
    </row>
    <row r="264" spans="1:7" ht="14.25">
      <c r="A264" s="123"/>
      <c r="B264" s="123"/>
      <c r="C264" s="123"/>
      <c r="E264" s="123"/>
      <c r="F264" s="123"/>
      <c r="G264" s="124"/>
    </row>
    <row r="265" spans="1:7" ht="14.25">
      <c r="A265" s="123"/>
      <c r="B265" s="123"/>
      <c r="C265" s="123"/>
      <c r="E265" s="123"/>
      <c r="F265" s="123"/>
      <c r="G265" s="124"/>
    </row>
    <row r="266" spans="1:7" ht="14.25">
      <c r="A266" s="123"/>
      <c r="B266" s="123"/>
      <c r="C266" s="123"/>
      <c r="E266" s="123"/>
      <c r="F266" s="123"/>
      <c r="G266" s="124"/>
    </row>
    <row r="267" spans="1:7" ht="14.25">
      <c r="A267" s="123"/>
      <c r="B267" s="123"/>
      <c r="C267" s="123"/>
      <c r="E267" s="123"/>
      <c r="F267" s="123"/>
      <c r="G267" s="124"/>
    </row>
    <row r="268" spans="1:7" ht="14.25">
      <c r="A268" s="123"/>
      <c r="B268" s="123"/>
      <c r="C268" s="123"/>
      <c r="E268" s="123"/>
      <c r="F268" s="123"/>
      <c r="G268" s="124"/>
    </row>
    <row r="269" spans="1:7" ht="14.25">
      <c r="A269" s="123"/>
      <c r="B269" s="123"/>
      <c r="C269" s="123"/>
      <c r="E269" s="123"/>
      <c r="F269" s="123"/>
      <c r="G269" s="124"/>
    </row>
    <row r="270" spans="1:7" ht="14.25">
      <c r="A270" s="123"/>
      <c r="B270" s="123"/>
      <c r="C270" s="123"/>
      <c r="E270" s="123"/>
      <c r="F270" s="123"/>
      <c r="G270" s="124"/>
    </row>
    <row r="271" spans="1:7" ht="14.25">
      <c r="A271" s="123"/>
      <c r="B271" s="123"/>
      <c r="C271" s="123"/>
      <c r="E271" s="123"/>
      <c r="F271" s="123"/>
      <c r="G271" s="124"/>
    </row>
    <row r="272" spans="1:7" ht="14.25">
      <c r="A272" s="123"/>
      <c r="B272" s="123"/>
      <c r="C272" s="123"/>
      <c r="E272" s="123"/>
      <c r="F272" s="123"/>
      <c r="G272" s="124"/>
    </row>
    <row r="273" spans="1:7" ht="14.25">
      <c r="A273" s="123"/>
      <c r="B273" s="123"/>
      <c r="C273" s="123"/>
      <c r="E273" s="123"/>
      <c r="F273" s="123"/>
      <c r="G273" s="124"/>
    </row>
    <row r="274" spans="1:7" ht="14.25">
      <c r="A274" s="123"/>
      <c r="B274" s="123"/>
      <c r="C274" s="123"/>
      <c r="E274" s="123"/>
      <c r="F274" s="123"/>
      <c r="G274" s="124"/>
    </row>
    <row r="275" spans="1:7" ht="14.25">
      <c r="A275" s="123"/>
      <c r="B275" s="123"/>
      <c r="C275" s="123"/>
      <c r="E275" s="123"/>
      <c r="F275" s="123"/>
      <c r="G275" s="124"/>
    </row>
    <row r="276" spans="1:7" ht="14.25">
      <c r="A276" s="123"/>
      <c r="B276" s="123"/>
      <c r="C276" s="123"/>
      <c r="E276" s="123"/>
      <c r="F276" s="123"/>
      <c r="G276" s="124"/>
    </row>
    <row r="277" spans="1:7" ht="14.25">
      <c r="A277" s="123"/>
      <c r="B277" s="123"/>
      <c r="C277" s="123"/>
      <c r="E277" s="123"/>
      <c r="F277" s="123"/>
      <c r="G277" s="124"/>
    </row>
    <row r="278" spans="1:7" ht="14.25">
      <c r="A278" s="123"/>
      <c r="B278" s="123"/>
      <c r="C278" s="123"/>
      <c r="E278" s="123"/>
      <c r="F278" s="123"/>
      <c r="G278" s="124"/>
    </row>
    <row r="279" spans="1:7" ht="14.25">
      <c r="A279" s="123"/>
      <c r="B279" s="123"/>
      <c r="C279" s="123"/>
      <c r="E279" s="123"/>
      <c r="F279" s="123"/>
      <c r="G279" s="124"/>
    </row>
    <row r="280" spans="1:7" ht="14.25">
      <c r="A280" s="123"/>
      <c r="B280" s="123"/>
      <c r="C280" s="123"/>
      <c r="E280" s="123"/>
      <c r="F280" s="123"/>
      <c r="G280" s="124"/>
    </row>
    <row r="281" spans="1:7" ht="14.25">
      <c r="A281" s="123"/>
      <c r="B281" s="123"/>
      <c r="C281" s="123"/>
      <c r="E281" s="123"/>
      <c r="F281" s="123"/>
      <c r="G281" s="124"/>
    </row>
    <row r="282" spans="1:7" ht="14.25">
      <c r="A282" s="123"/>
      <c r="B282" s="123"/>
      <c r="C282" s="123"/>
      <c r="E282" s="123"/>
      <c r="F282" s="123"/>
      <c r="G282" s="124"/>
    </row>
    <row r="283" spans="1:7" ht="14.25">
      <c r="A283" s="123"/>
      <c r="B283" s="123"/>
      <c r="C283" s="123"/>
      <c r="E283" s="123"/>
      <c r="F283" s="123"/>
      <c r="G283" s="124"/>
    </row>
    <row r="284" spans="1:7" ht="14.25">
      <c r="A284" s="123"/>
      <c r="B284" s="123"/>
      <c r="C284" s="123"/>
      <c r="E284" s="123"/>
      <c r="F284" s="123"/>
      <c r="G284" s="124"/>
    </row>
    <row r="285" spans="1:7" ht="14.25">
      <c r="A285" s="123"/>
      <c r="B285" s="123"/>
      <c r="C285" s="123"/>
      <c r="E285" s="123"/>
      <c r="F285" s="123"/>
      <c r="G285" s="124"/>
    </row>
    <row r="286" spans="1:7" ht="14.25">
      <c r="A286" s="123"/>
      <c r="B286" s="123"/>
      <c r="C286" s="123"/>
      <c r="E286" s="123"/>
      <c r="F286" s="123"/>
      <c r="G286" s="124"/>
    </row>
    <row r="287" spans="1:7" ht="14.25">
      <c r="A287" s="123"/>
      <c r="B287" s="123"/>
      <c r="C287" s="123"/>
      <c r="E287" s="123"/>
      <c r="F287" s="123"/>
      <c r="G287" s="124"/>
    </row>
    <row r="288" spans="1:7" ht="14.25">
      <c r="A288" s="123"/>
      <c r="B288" s="123"/>
      <c r="C288" s="123"/>
      <c r="E288" s="123"/>
      <c r="F288" s="123"/>
      <c r="G288" s="124"/>
    </row>
    <row r="289" spans="1:7" ht="14.25">
      <c r="A289" s="123"/>
      <c r="B289" s="123"/>
      <c r="C289" s="123"/>
      <c r="E289" s="123"/>
      <c r="F289" s="123"/>
      <c r="G289" s="124"/>
    </row>
    <row r="290" spans="1:7" ht="14.25">
      <c r="A290" s="123"/>
      <c r="B290" s="123"/>
      <c r="C290" s="123"/>
      <c r="E290" s="123"/>
      <c r="F290" s="123"/>
      <c r="G290" s="124"/>
    </row>
    <row r="291" spans="1:7" ht="14.25">
      <c r="A291" s="123"/>
      <c r="B291" s="123"/>
      <c r="C291" s="123"/>
      <c r="E291" s="123"/>
      <c r="F291" s="123"/>
      <c r="G291" s="124"/>
    </row>
    <row r="292" spans="1:7" ht="14.25">
      <c r="A292" s="123"/>
      <c r="B292" s="123"/>
      <c r="C292" s="123"/>
      <c r="E292" s="123"/>
      <c r="F292" s="123"/>
      <c r="G292" s="124"/>
    </row>
    <row r="293" spans="1:7" ht="14.25">
      <c r="A293" s="123"/>
      <c r="B293" s="123"/>
      <c r="C293" s="123"/>
      <c r="E293" s="123"/>
      <c r="F293" s="123"/>
      <c r="G293" s="124"/>
    </row>
    <row r="294" spans="1:7" ht="14.25">
      <c r="A294" s="123"/>
      <c r="B294" s="123"/>
      <c r="C294" s="123"/>
      <c r="E294" s="123"/>
      <c r="F294" s="123"/>
      <c r="G294" s="124"/>
    </row>
    <row r="295" spans="1:7" ht="14.25">
      <c r="A295" s="123"/>
      <c r="B295" s="123"/>
      <c r="C295" s="123"/>
      <c r="E295" s="123"/>
      <c r="F295" s="123"/>
      <c r="G295" s="124"/>
    </row>
    <row r="296" spans="1:7" ht="14.25">
      <c r="A296" s="123"/>
      <c r="B296" s="123"/>
      <c r="C296" s="123"/>
      <c r="E296" s="123"/>
      <c r="F296" s="123"/>
      <c r="G296" s="124"/>
    </row>
    <row r="297" spans="1:7" ht="14.25">
      <c r="A297" s="123"/>
      <c r="B297" s="123"/>
      <c r="C297" s="123"/>
      <c r="E297" s="123"/>
      <c r="F297" s="123"/>
      <c r="G297" s="124"/>
    </row>
    <row r="298" spans="1:7" ht="14.25">
      <c r="A298" s="123"/>
      <c r="B298" s="123"/>
      <c r="C298" s="123"/>
      <c r="E298" s="123"/>
      <c r="F298" s="123"/>
      <c r="G298" s="124"/>
    </row>
    <row r="299" spans="1:7" ht="14.25">
      <c r="A299" s="123"/>
      <c r="B299" s="123"/>
      <c r="C299" s="123"/>
      <c r="E299" s="123"/>
      <c r="F299" s="123"/>
      <c r="G299" s="124"/>
    </row>
    <row r="300" spans="1:7" ht="14.25">
      <c r="A300" s="123"/>
      <c r="B300" s="123"/>
      <c r="C300" s="123"/>
      <c r="E300" s="123"/>
      <c r="F300" s="123"/>
      <c r="G300" s="124"/>
    </row>
    <row r="301" spans="1:7" ht="14.25">
      <c r="A301" s="123"/>
      <c r="B301" s="123"/>
      <c r="C301" s="123"/>
      <c r="E301" s="123"/>
      <c r="F301" s="123"/>
      <c r="G301" s="124"/>
    </row>
    <row r="302" spans="1:7" ht="14.25">
      <c r="A302" s="123"/>
      <c r="B302" s="123"/>
      <c r="C302" s="123"/>
      <c r="E302" s="123"/>
      <c r="F302" s="123"/>
      <c r="G302" s="124"/>
    </row>
    <row r="303" spans="1:7" ht="14.25">
      <c r="A303" s="123"/>
      <c r="B303" s="123"/>
      <c r="C303" s="123"/>
      <c r="E303" s="123"/>
      <c r="F303" s="123"/>
      <c r="G303" s="124"/>
    </row>
    <row r="304" spans="1:7" ht="14.25">
      <c r="A304" s="123"/>
      <c r="B304" s="123"/>
      <c r="C304" s="123"/>
      <c r="E304" s="123"/>
      <c r="F304" s="123"/>
      <c r="G304" s="124"/>
    </row>
    <row r="305" spans="1:7" ht="14.25">
      <c r="A305" s="123"/>
      <c r="B305" s="123"/>
      <c r="C305" s="123"/>
      <c r="E305" s="123"/>
      <c r="F305" s="123"/>
      <c r="G305" s="124"/>
    </row>
    <row r="306" spans="1:7" ht="14.25">
      <c r="A306" s="123"/>
      <c r="B306" s="123"/>
      <c r="C306" s="123"/>
      <c r="E306" s="123"/>
      <c r="F306" s="123"/>
      <c r="G306" s="124"/>
    </row>
    <row r="307" spans="1:7" ht="14.25">
      <c r="A307" s="123"/>
      <c r="B307" s="123"/>
      <c r="C307" s="123"/>
      <c r="E307" s="123"/>
      <c r="F307" s="123"/>
      <c r="G307" s="124"/>
    </row>
    <row r="308" spans="1:7" ht="14.25">
      <c r="A308" s="123"/>
      <c r="B308" s="123"/>
      <c r="C308" s="123"/>
      <c r="E308" s="123"/>
      <c r="F308" s="123"/>
      <c r="G308" s="124"/>
    </row>
    <row r="309" spans="1:7" ht="14.25">
      <c r="A309" s="123"/>
      <c r="B309" s="123"/>
      <c r="C309" s="123"/>
      <c r="E309" s="123"/>
      <c r="F309" s="123"/>
      <c r="G309" s="124"/>
    </row>
    <row r="310" spans="1:7" ht="14.25">
      <c r="A310" s="123"/>
      <c r="B310" s="123"/>
      <c r="C310" s="123"/>
      <c r="E310" s="123"/>
      <c r="F310" s="123"/>
      <c r="G310" s="124"/>
    </row>
    <row r="311" spans="1:7" ht="14.25">
      <c r="A311" s="123"/>
      <c r="B311" s="123"/>
      <c r="C311" s="123"/>
      <c r="E311" s="123"/>
      <c r="F311" s="123"/>
      <c r="G311" s="124"/>
    </row>
    <row r="312" spans="1:7" ht="14.25">
      <c r="A312" s="123"/>
      <c r="B312" s="123"/>
      <c r="C312" s="123"/>
      <c r="E312" s="123"/>
      <c r="F312" s="123"/>
      <c r="G312" s="124"/>
    </row>
    <row r="313" spans="1:7" ht="14.25">
      <c r="A313" s="123"/>
      <c r="B313" s="123"/>
      <c r="C313" s="123"/>
      <c r="E313" s="123"/>
      <c r="F313" s="123"/>
      <c r="G313" s="124"/>
    </row>
    <row r="314" spans="1:7" ht="14.25">
      <c r="A314" s="123"/>
      <c r="B314" s="123"/>
      <c r="C314" s="123"/>
      <c r="E314" s="123"/>
      <c r="F314" s="123"/>
      <c r="G314" s="124"/>
    </row>
    <row r="315" spans="1:7" ht="14.25">
      <c r="A315" s="123"/>
      <c r="B315" s="123"/>
      <c r="C315" s="123"/>
      <c r="E315" s="123"/>
      <c r="F315" s="123"/>
      <c r="G315" s="124"/>
    </row>
    <row r="316" spans="1:7" ht="14.25">
      <c r="A316" s="123"/>
      <c r="B316" s="123"/>
      <c r="C316" s="123"/>
      <c r="E316" s="123"/>
      <c r="F316" s="123"/>
      <c r="G316" s="124"/>
    </row>
    <row r="317" spans="1:7" ht="14.25">
      <c r="A317" s="123"/>
      <c r="B317" s="123"/>
      <c r="C317" s="123"/>
      <c r="E317" s="123"/>
      <c r="F317" s="123"/>
      <c r="G317" s="124"/>
    </row>
    <row r="318" spans="1:7" ht="14.25">
      <c r="A318" s="123"/>
      <c r="B318" s="123"/>
      <c r="C318" s="123"/>
      <c r="E318" s="123"/>
      <c r="F318" s="123"/>
      <c r="G318" s="124"/>
    </row>
    <row r="319" spans="1:7" ht="14.25">
      <c r="A319" s="123"/>
      <c r="B319" s="123"/>
      <c r="C319" s="123"/>
      <c r="E319" s="123"/>
      <c r="F319" s="123"/>
      <c r="G319" s="124"/>
    </row>
    <row r="320" spans="1:7" ht="14.25">
      <c r="A320" s="123"/>
      <c r="B320" s="123"/>
      <c r="C320" s="123"/>
      <c r="E320" s="123"/>
      <c r="F320" s="123"/>
      <c r="G320" s="124"/>
    </row>
    <row r="321" spans="1:7" ht="14.25">
      <c r="A321" s="123"/>
      <c r="B321" s="123"/>
      <c r="C321" s="123"/>
      <c r="E321" s="123"/>
      <c r="F321" s="123"/>
      <c r="G321" s="124"/>
    </row>
    <row r="322" spans="1:7" ht="14.25">
      <c r="A322" s="123"/>
      <c r="B322" s="123"/>
      <c r="C322" s="123"/>
      <c r="E322" s="123"/>
      <c r="F322" s="123"/>
      <c r="G322" s="124"/>
    </row>
    <row r="323" spans="1:7" ht="14.25">
      <c r="A323" s="123"/>
      <c r="B323" s="123"/>
      <c r="C323" s="123"/>
      <c r="E323" s="123"/>
      <c r="F323" s="123"/>
      <c r="G323" s="124"/>
    </row>
    <row r="324" spans="1:7" ht="14.25">
      <c r="A324" s="123"/>
      <c r="B324" s="123"/>
      <c r="C324" s="123"/>
      <c r="E324" s="123"/>
      <c r="F324" s="123"/>
      <c r="G324" s="124"/>
    </row>
    <row r="325" spans="1:7" ht="14.25">
      <c r="A325" s="123"/>
      <c r="B325" s="123"/>
      <c r="C325" s="123"/>
      <c r="E325" s="123"/>
      <c r="F325" s="123"/>
      <c r="G325" s="124"/>
    </row>
    <row r="326" spans="1:7" ht="14.25">
      <c r="A326" s="123"/>
      <c r="B326" s="123"/>
      <c r="C326" s="123"/>
      <c r="E326" s="123"/>
      <c r="F326" s="123"/>
      <c r="G326" s="124"/>
    </row>
    <row r="327" spans="1:7" ht="14.25">
      <c r="A327" s="123"/>
      <c r="B327" s="123"/>
      <c r="C327" s="123"/>
      <c r="E327" s="123"/>
      <c r="F327" s="123"/>
      <c r="G327" s="124"/>
    </row>
    <row r="328" spans="1:7" ht="14.25">
      <c r="A328" s="123"/>
      <c r="B328" s="123"/>
      <c r="C328" s="123"/>
      <c r="E328" s="123"/>
      <c r="F328" s="123"/>
      <c r="G328" s="124"/>
    </row>
    <row r="329" spans="1:7" ht="14.25">
      <c r="A329" s="123"/>
      <c r="B329" s="123"/>
      <c r="C329" s="123"/>
      <c r="E329" s="123"/>
      <c r="F329" s="123"/>
      <c r="G329" s="124"/>
    </row>
    <row r="330" spans="1:7" ht="14.25">
      <c r="A330" s="123"/>
      <c r="B330" s="123"/>
      <c r="C330" s="123"/>
      <c r="E330" s="123"/>
      <c r="F330" s="123"/>
      <c r="G330" s="124"/>
    </row>
    <row r="331" spans="1:7" ht="14.25">
      <c r="A331" s="123"/>
      <c r="B331" s="123"/>
      <c r="C331" s="123"/>
      <c r="E331" s="123"/>
      <c r="F331" s="123"/>
      <c r="G331" s="124"/>
    </row>
    <row r="332" spans="1:7" ht="14.25">
      <c r="A332" s="123"/>
      <c r="B332" s="123"/>
      <c r="C332" s="123"/>
      <c r="E332" s="123"/>
      <c r="F332" s="123"/>
      <c r="G332" s="124"/>
    </row>
    <row r="333" spans="1:7" ht="14.25">
      <c r="A333" s="123"/>
      <c r="B333" s="123"/>
      <c r="C333" s="123"/>
      <c r="E333" s="123"/>
      <c r="F333" s="123"/>
      <c r="G333" s="124"/>
    </row>
    <row r="334" spans="1:7" ht="14.25">
      <c r="A334" s="123"/>
      <c r="B334" s="123"/>
      <c r="C334" s="123"/>
      <c r="E334" s="123"/>
      <c r="F334" s="123"/>
      <c r="G334" s="124"/>
    </row>
    <row r="335" spans="1:7" ht="14.25">
      <c r="A335" s="123"/>
      <c r="B335" s="123"/>
      <c r="C335" s="123"/>
      <c r="E335" s="123"/>
      <c r="F335" s="123"/>
      <c r="G335" s="124"/>
    </row>
    <row r="336" spans="1:7" ht="14.25">
      <c r="A336" s="123"/>
      <c r="B336" s="123"/>
      <c r="C336" s="123"/>
      <c r="E336" s="123"/>
      <c r="F336" s="123"/>
      <c r="G336" s="124"/>
    </row>
    <row r="337" spans="1:7" ht="14.25">
      <c r="A337" s="123"/>
      <c r="B337" s="123"/>
      <c r="C337" s="123"/>
      <c r="E337" s="123"/>
      <c r="F337" s="123"/>
      <c r="G337" s="124"/>
    </row>
    <row r="338" spans="1:7" ht="14.25">
      <c r="A338" s="123"/>
      <c r="B338" s="123"/>
      <c r="C338" s="123"/>
      <c r="E338" s="123"/>
      <c r="F338" s="123"/>
      <c r="G338" s="124"/>
    </row>
    <row r="339" spans="1:7" ht="14.25">
      <c r="A339" s="123"/>
      <c r="B339" s="123"/>
      <c r="C339" s="123"/>
      <c r="E339" s="123"/>
      <c r="F339" s="123"/>
      <c r="G339" s="124"/>
    </row>
    <row r="340" spans="1:7" ht="14.25">
      <c r="A340" s="123"/>
      <c r="B340" s="123"/>
      <c r="C340" s="123"/>
      <c r="E340" s="123"/>
      <c r="F340" s="123"/>
      <c r="G340" s="124"/>
    </row>
    <row r="341" spans="1:7" ht="14.25">
      <c r="A341" s="123"/>
      <c r="B341" s="123"/>
      <c r="C341" s="123"/>
      <c r="E341" s="123"/>
      <c r="F341" s="123"/>
      <c r="G341" s="124"/>
    </row>
    <row r="342" spans="1:7" ht="14.25">
      <c r="A342" s="123"/>
      <c r="B342" s="123"/>
      <c r="C342" s="123"/>
      <c r="E342" s="123"/>
      <c r="F342" s="123"/>
      <c r="G342" s="124"/>
    </row>
    <row r="343" spans="1:7" ht="14.25">
      <c r="A343" s="123"/>
      <c r="B343" s="123"/>
      <c r="C343" s="123"/>
      <c r="E343" s="123"/>
      <c r="F343" s="123"/>
      <c r="G343" s="124"/>
    </row>
    <row r="344" spans="1:7" ht="14.25">
      <c r="A344" s="123"/>
      <c r="B344" s="123"/>
      <c r="C344" s="123"/>
      <c r="E344" s="123"/>
      <c r="F344" s="123"/>
      <c r="G344" s="124"/>
    </row>
    <row r="345" spans="1:7" ht="14.25">
      <c r="A345" s="123"/>
      <c r="B345" s="123"/>
      <c r="C345" s="123"/>
      <c r="E345" s="123"/>
      <c r="F345" s="123"/>
      <c r="G345" s="124"/>
    </row>
    <row r="346" spans="1:7" ht="14.25">
      <c r="A346" s="123"/>
      <c r="B346" s="123"/>
      <c r="C346" s="123"/>
      <c r="E346" s="123"/>
      <c r="F346" s="123"/>
      <c r="G346" s="124"/>
    </row>
    <row r="347" spans="1:7" ht="14.25">
      <c r="A347" s="123"/>
      <c r="B347" s="123"/>
      <c r="C347" s="123"/>
      <c r="E347" s="123"/>
      <c r="F347" s="123"/>
      <c r="G347" s="124"/>
    </row>
    <row r="348" spans="1:7" ht="14.25">
      <c r="A348" s="123"/>
      <c r="B348" s="123"/>
      <c r="C348" s="123"/>
      <c r="E348" s="123"/>
      <c r="F348" s="123"/>
      <c r="G348" s="124"/>
    </row>
    <row r="349" spans="1:7" ht="14.25">
      <c r="A349" s="123"/>
      <c r="B349" s="123"/>
      <c r="C349" s="123"/>
      <c r="E349" s="123"/>
      <c r="F349" s="123"/>
      <c r="G349" s="124"/>
    </row>
    <row r="350" spans="1:7" ht="14.25">
      <c r="A350" s="123"/>
      <c r="B350" s="123"/>
      <c r="C350" s="123"/>
      <c r="E350" s="123"/>
      <c r="F350" s="123"/>
      <c r="G350" s="124"/>
    </row>
    <row r="351" spans="1:7" ht="14.25">
      <c r="A351" s="123"/>
      <c r="B351" s="123"/>
      <c r="C351" s="123"/>
      <c r="E351" s="123"/>
      <c r="F351" s="123"/>
      <c r="G351" s="124"/>
    </row>
    <row r="352" spans="1:7" ht="14.25">
      <c r="A352" s="123"/>
      <c r="B352" s="123"/>
      <c r="C352" s="123"/>
      <c r="E352" s="123"/>
      <c r="F352" s="123"/>
      <c r="G352" s="124"/>
    </row>
    <row r="353" spans="1:7" ht="14.25">
      <c r="A353" s="123"/>
      <c r="B353" s="123"/>
      <c r="C353" s="123"/>
      <c r="E353" s="123"/>
      <c r="F353" s="123"/>
      <c r="G353" s="124"/>
    </row>
    <row r="354" spans="1:7" ht="14.25">
      <c r="A354" s="123"/>
      <c r="B354" s="123"/>
      <c r="C354" s="123"/>
      <c r="E354" s="123"/>
      <c r="F354" s="123"/>
      <c r="G354" s="124"/>
    </row>
    <row r="355" spans="1:7" ht="14.25">
      <c r="A355" s="123"/>
      <c r="B355" s="123"/>
      <c r="C355" s="123"/>
      <c r="E355" s="123"/>
      <c r="F355" s="123"/>
      <c r="G355" s="124"/>
    </row>
    <row r="356" spans="1:7" ht="14.25">
      <c r="A356" s="123"/>
      <c r="B356" s="123"/>
      <c r="C356" s="123"/>
      <c r="E356" s="123"/>
      <c r="F356" s="123"/>
      <c r="G356" s="124"/>
    </row>
    <row r="357" spans="1:7" ht="14.25">
      <c r="A357" s="123"/>
      <c r="B357" s="123"/>
      <c r="C357" s="123"/>
      <c r="E357" s="123"/>
      <c r="F357" s="123"/>
      <c r="G357" s="124"/>
    </row>
    <row r="358" spans="1:7" ht="14.25">
      <c r="A358" s="123"/>
      <c r="B358" s="123"/>
      <c r="C358" s="123"/>
      <c r="E358" s="123"/>
      <c r="F358" s="123"/>
      <c r="G358" s="124"/>
    </row>
    <row r="359" spans="1:7" ht="14.25">
      <c r="A359" s="123"/>
      <c r="B359" s="123"/>
      <c r="C359" s="123"/>
      <c r="E359" s="123"/>
      <c r="F359" s="123"/>
      <c r="G359" s="124"/>
    </row>
    <row r="360" spans="1:7" ht="14.25">
      <c r="A360" s="123"/>
      <c r="B360" s="123"/>
      <c r="C360" s="123"/>
      <c r="E360" s="123"/>
      <c r="F360" s="123"/>
      <c r="G360" s="124"/>
    </row>
    <row r="361" spans="1:7" ht="14.25">
      <c r="A361" s="123"/>
      <c r="B361" s="123"/>
      <c r="C361" s="123"/>
      <c r="E361" s="123"/>
      <c r="F361" s="123"/>
      <c r="G361" s="124"/>
    </row>
    <row r="362" spans="1:7" ht="14.25">
      <c r="A362" s="123"/>
      <c r="B362" s="123"/>
      <c r="C362" s="123"/>
      <c r="E362" s="123"/>
      <c r="F362" s="123"/>
      <c r="G362" s="124"/>
    </row>
    <row r="363" spans="1:7" ht="14.25">
      <c r="A363" s="123"/>
      <c r="B363" s="123"/>
      <c r="C363" s="123"/>
      <c r="E363" s="123"/>
      <c r="F363" s="123"/>
      <c r="G363" s="124"/>
    </row>
    <row r="364" spans="1:7" ht="14.25">
      <c r="A364" s="123"/>
      <c r="B364" s="123"/>
      <c r="C364" s="123"/>
      <c r="E364" s="123"/>
      <c r="F364" s="123"/>
      <c r="G364" s="124"/>
    </row>
    <row r="365" spans="1:7" ht="14.25">
      <c r="A365" s="123"/>
      <c r="B365" s="123"/>
      <c r="C365" s="123"/>
      <c r="E365" s="123"/>
      <c r="F365" s="123"/>
      <c r="G365" s="124"/>
    </row>
    <row r="366" spans="1:7" ht="14.25">
      <c r="A366" s="123"/>
      <c r="B366" s="123"/>
      <c r="C366" s="123"/>
      <c r="E366" s="123"/>
      <c r="F366" s="123"/>
      <c r="G366" s="124"/>
    </row>
    <row r="367" spans="1:7" ht="14.25">
      <c r="A367" s="123"/>
      <c r="B367" s="123"/>
      <c r="C367" s="123"/>
      <c r="E367" s="123"/>
      <c r="F367" s="123"/>
      <c r="G367" s="124"/>
    </row>
    <row r="368" spans="1:7" ht="14.25">
      <c r="A368" s="123"/>
      <c r="B368" s="123"/>
      <c r="C368" s="123"/>
      <c r="E368" s="123"/>
      <c r="F368" s="123"/>
      <c r="G368" s="124"/>
    </row>
    <row r="369" spans="1:7" ht="14.25">
      <c r="A369" s="123"/>
      <c r="B369" s="123"/>
      <c r="C369" s="123"/>
      <c r="E369" s="123"/>
      <c r="F369" s="123"/>
      <c r="G369" s="124"/>
    </row>
    <row r="370" spans="1:7" ht="14.25">
      <c r="A370" s="123"/>
      <c r="B370" s="123"/>
      <c r="C370" s="123"/>
      <c r="E370" s="123"/>
      <c r="F370" s="123"/>
      <c r="G370" s="124"/>
    </row>
    <row r="371" spans="1:7" ht="14.25">
      <c r="A371" s="123"/>
      <c r="B371" s="123"/>
      <c r="C371" s="123"/>
      <c r="E371" s="123"/>
      <c r="F371" s="123"/>
      <c r="G371" s="124"/>
    </row>
    <row r="372" spans="1:7" ht="14.25">
      <c r="A372" s="123"/>
      <c r="B372" s="123"/>
      <c r="C372" s="123"/>
      <c r="E372" s="123"/>
      <c r="F372" s="123"/>
      <c r="G372" s="124"/>
    </row>
    <row r="373" spans="1:7" ht="14.25">
      <c r="A373" s="123"/>
      <c r="B373" s="123"/>
      <c r="C373" s="123"/>
      <c r="E373" s="123"/>
      <c r="F373" s="123"/>
      <c r="G373" s="124"/>
    </row>
    <row r="374" spans="1:7" ht="14.25">
      <c r="A374" s="123"/>
      <c r="B374" s="123"/>
      <c r="C374" s="123"/>
      <c r="E374" s="123"/>
      <c r="F374" s="123"/>
      <c r="G374" s="124"/>
    </row>
    <row r="375" spans="1:7" ht="14.25">
      <c r="A375" s="123"/>
      <c r="B375" s="123"/>
      <c r="C375" s="123"/>
      <c r="E375" s="123"/>
      <c r="F375" s="123"/>
      <c r="G375" s="124"/>
    </row>
    <row r="376" spans="1:7" ht="14.25">
      <c r="A376" s="123"/>
      <c r="B376" s="123"/>
      <c r="C376" s="123"/>
      <c r="E376" s="123"/>
      <c r="F376" s="123"/>
      <c r="G376" s="124"/>
    </row>
    <row r="377" spans="1:7" ht="14.25">
      <c r="A377" s="123"/>
      <c r="B377" s="123"/>
      <c r="C377" s="123"/>
      <c r="E377" s="123"/>
      <c r="F377" s="123"/>
      <c r="G377" s="124"/>
    </row>
    <row r="378" spans="1:7" ht="14.25">
      <c r="A378" s="123"/>
      <c r="B378" s="123"/>
      <c r="C378" s="123"/>
      <c r="E378" s="123"/>
      <c r="F378" s="123"/>
      <c r="G378" s="124"/>
    </row>
    <row r="379" spans="1:7" ht="14.25">
      <c r="A379" s="123"/>
      <c r="B379" s="123"/>
      <c r="C379" s="123"/>
      <c r="E379" s="123"/>
      <c r="F379" s="123"/>
      <c r="G379" s="124"/>
    </row>
    <row r="380" spans="1:7" ht="14.25">
      <c r="A380" s="123"/>
      <c r="B380" s="123"/>
      <c r="C380" s="123"/>
      <c r="E380" s="123"/>
      <c r="F380" s="123"/>
      <c r="G380" s="124"/>
    </row>
    <row r="381" spans="1:7" ht="14.25">
      <c r="A381" s="123"/>
      <c r="B381" s="123"/>
      <c r="C381" s="123"/>
      <c r="E381" s="123"/>
      <c r="F381" s="123"/>
      <c r="G381" s="124"/>
    </row>
    <row r="382" spans="1:7" ht="14.25">
      <c r="A382" s="123"/>
      <c r="B382" s="123"/>
      <c r="C382" s="123"/>
      <c r="E382" s="123"/>
      <c r="F382" s="123"/>
      <c r="G382" s="124"/>
    </row>
    <row r="383" spans="1:7" ht="14.25">
      <c r="A383" s="123"/>
      <c r="B383" s="123"/>
      <c r="C383" s="123"/>
      <c r="E383" s="123"/>
      <c r="F383" s="123"/>
      <c r="G383" s="124"/>
    </row>
    <row r="384" spans="1:7" ht="14.25">
      <c r="A384" s="123"/>
      <c r="B384" s="123"/>
      <c r="C384" s="123"/>
      <c r="E384" s="123"/>
      <c r="F384" s="123"/>
      <c r="G384" s="124"/>
    </row>
    <row r="385" spans="1:7" ht="14.25">
      <c r="A385" s="123"/>
      <c r="B385" s="123"/>
      <c r="C385" s="123"/>
      <c r="E385" s="123"/>
      <c r="F385" s="123"/>
      <c r="G385" s="124"/>
    </row>
    <row r="386" spans="1:7" ht="14.25">
      <c r="A386" s="123"/>
      <c r="B386" s="123"/>
      <c r="C386" s="123"/>
      <c r="E386" s="123"/>
      <c r="F386" s="123"/>
      <c r="G386" s="124"/>
    </row>
    <row r="387" spans="1:7" ht="14.25">
      <c r="A387" s="123"/>
      <c r="B387" s="123"/>
      <c r="C387" s="123"/>
      <c r="E387" s="123"/>
      <c r="F387" s="123"/>
      <c r="G387" s="124"/>
    </row>
    <row r="388" spans="1:7" ht="14.25">
      <c r="A388" s="123"/>
      <c r="B388" s="123"/>
      <c r="C388" s="123"/>
      <c r="E388" s="123"/>
      <c r="F388" s="123"/>
      <c r="G388" s="124"/>
    </row>
    <row r="389" spans="1:7" ht="14.25">
      <c r="A389" s="123"/>
      <c r="B389" s="123"/>
      <c r="C389" s="123"/>
      <c r="E389" s="123"/>
      <c r="F389" s="123"/>
      <c r="G389" s="124"/>
    </row>
    <row r="390" spans="1:7" ht="14.25">
      <c r="A390" s="123"/>
      <c r="B390" s="123"/>
      <c r="C390" s="123"/>
      <c r="E390" s="123"/>
      <c r="F390" s="123"/>
      <c r="G390" s="124"/>
    </row>
    <row r="391" spans="1:7" ht="14.25">
      <c r="A391" s="123"/>
      <c r="B391" s="123"/>
      <c r="C391" s="123"/>
      <c r="E391" s="123"/>
      <c r="F391" s="123"/>
      <c r="G391" s="124"/>
    </row>
    <row r="392" spans="1:7" ht="14.25">
      <c r="A392" s="123"/>
      <c r="B392" s="123"/>
      <c r="C392" s="123"/>
      <c r="E392" s="123"/>
      <c r="F392" s="123"/>
      <c r="G392" s="124"/>
    </row>
    <row r="393" spans="1:7" ht="14.25">
      <c r="A393" s="123"/>
      <c r="B393" s="123"/>
      <c r="C393" s="123"/>
      <c r="E393" s="123"/>
      <c r="F393" s="123"/>
      <c r="G393" s="124"/>
    </row>
    <row r="394" spans="1:7" ht="14.25">
      <c r="A394" s="123"/>
      <c r="B394" s="123"/>
      <c r="C394" s="123"/>
      <c r="E394" s="123"/>
      <c r="F394" s="123"/>
      <c r="G394" s="124"/>
    </row>
    <row r="395" spans="1:7" ht="14.25">
      <c r="A395" s="123"/>
      <c r="B395" s="123"/>
      <c r="C395" s="123"/>
      <c r="E395" s="123"/>
      <c r="F395" s="123"/>
      <c r="G395" s="124"/>
    </row>
    <row r="396" spans="1:7" ht="14.25">
      <c r="A396" s="123"/>
      <c r="B396" s="123"/>
      <c r="C396" s="123"/>
      <c r="E396" s="123"/>
      <c r="F396" s="123"/>
      <c r="G396" s="124"/>
    </row>
    <row r="397" spans="1:7" ht="14.25">
      <c r="A397" s="123"/>
      <c r="B397" s="123"/>
      <c r="C397" s="123"/>
      <c r="E397" s="123"/>
      <c r="F397" s="123"/>
      <c r="G397" s="124"/>
    </row>
    <row r="398" spans="1:7" ht="14.25">
      <c r="A398" s="123"/>
      <c r="B398" s="123"/>
      <c r="C398" s="123"/>
      <c r="E398" s="123"/>
      <c r="F398" s="123"/>
      <c r="G398" s="124"/>
    </row>
    <row r="399" spans="1:7" ht="14.25">
      <c r="A399" s="123"/>
      <c r="B399" s="123"/>
      <c r="C399" s="123"/>
      <c r="E399" s="123"/>
      <c r="F399" s="123"/>
      <c r="G399" s="124"/>
    </row>
    <row r="400" spans="1:7" ht="14.25">
      <c r="A400" s="123"/>
      <c r="B400" s="123"/>
      <c r="C400" s="123"/>
      <c r="E400" s="123"/>
      <c r="F400" s="123"/>
      <c r="G400" s="124"/>
    </row>
    <row r="401" spans="1:7" ht="14.25">
      <c r="A401" s="123"/>
      <c r="B401" s="123"/>
      <c r="C401" s="123"/>
      <c r="E401" s="123"/>
      <c r="F401" s="123"/>
      <c r="G401" s="124"/>
    </row>
    <row r="402" spans="1:7" ht="14.25">
      <c r="A402" s="123"/>
      <c r="B402" s="123"/>
      <c r="C402" s="123"/>
      <c r="E402" s="123"/>
      <c r="F402" s="123"/>
      <c r="G402" s="124"/>
    </row>
    <row r="403" spans="1:7" ht="14.25">
      <c r="A403" s="123"/>
      <c r="B403" s="123"/>
      <c r="C403" s="123"/>
      <c r="E403" s="123"/>
      <c r="F403" s="123"/>
      <c r="G403" s="124"/>
    </row>
    <row r="404" spans="1:7" ht="14.25">
      <c r="A404" s="123"/>
      <c r="B404" s="123"/>
      <c r="C404" s="123"/>
      <c r="E404" s="123"/>
      <c r="F404" s="123"/>
      <c r="G404" s="124"/>
    </row>
    <row r="405" spans="1:7" ht="14.25">
      <c r="A405" s="123"/>
      <c r="B405" s="123"/>
      <c r="C405" s="123"/>
      <c r="E405" s="123"/>
      <c r="F405" s="123"/>
      <c r="G405" s="124"/>
    </row>
    <row r="406" spans="1:7" ht="14.25">
      <c r="A406" s="123"/>
      <c r="B406" s="123"/>
      <c r="C406" s="123"/>
      <c r="E406" s="123"/>
      <c r="F406" s="123"/>
      <c r="G406" s="124"/>
    </row>
    <row r="407" spans="1:7" ht="14.25">
      <c r="A407" s="123"/>
      <c r="B407" s="123"/>
      <c r="C407" s="123"/>
      <c r="E407" s="123"/>
      <c r="F407" s="123"/>
      <c r="G407" s="124"/>
    </row>
    <row r="408" spans="1:7" ht="14.25">
      <c r="A408" s="123"/>
      <c r="B408" s="123"/>
      <c r="C408" s="123"/>
      <c r="E408" s="123"/>
      <c r="F408" s="123"/>
      <c r="G408" s="124"/>
    </row>
    <row r="409" spans="1:7" ht="14.25">
      <c r="A409" s="123"/>
      <c r="B409" s="123"/>
      <c r="C409" s="123"/>
      <c r="E409" s="123"/>
      <c r="F409" s="123"/>
      <c r="G409" s="124"/>
    </row>
    <row r="410" spans="1:7" ht="14.25">
      <c r="A410" s="123"/>
      <c r="B410" s="123"/>
      <c r="C410" s="123"/>
      <c r="E410" s="123"/>
      <c r="F410" s="123"/>
      <c r="G410" s="124"/>
    </row>
    <row r="411" spans="1:7" ht="14.25">
      <c r="A411" s="123"/>
      <c r="B411" s="123"/>
      <c r="C411" s="123"/>
      <c r="E411" s="123"/>
      <c r="F411" s="123"/>
      <c r="G411" s="124"/>
    </row>
    <row r="412" spans="1:7" ht="14.25">
      <c r="A412" s="123"/>
      <c r="B412" s="123"/>
      <c r="C412" s="123"/>
      <c r="E412" s="123"/>
      <c r="F412" s="123"/>
      <c r="G412" s="124"/>
    </row>
    <row r="413" spans="1:7" ht="14.25">
      <c r="A413" s="123"/>
      <c r="B413" s="123"/>
      <c r="C413" s="123"/>
      <c r="E413" s="123"/>
      <c r="F413" s="123"/>
      <c r="G413" s="124"/>
    </row>
    <row r="414" spans="1:7" ht="14.25">
      <c r="A414" s="123"/>
      <c r="B414" s="123"/>
      <c r="C414" s="123"/>
      <c r="E414" s="123"/>
      <c r="F414" s="123"/>
      <c r="G414" s="124"/>
    </row>
    <row r="415" spans="1:7" ht="14.25">
      <c r="A415" s="123"/>
      <c r="B415" s="123"/>
      <c r="C415" s="123"/>
      <c r="E415" s="123"/>
      <c r="F415" s="123"/>
      <c r="G415" s="124"/>
    </row>
    <row r="416" spans="1:7" ht="14.25">
      <c r="A416" s="123"/>
      <c r="B416" s="123"/>
      <c r="C416" s="123"/>
      <c r="E416" s="123"/>
      <c r="F416" s="123"/>
      <c r="G416" s="124"/>
    </row>
    <row r="417" spans="1:7" ht="14.25">
      <c r="A417" s="123"/>
      <c r="B417" s="123"/>
      <c r="C417" s="123"/>
      <c r="E417" s="123"/>
      <c r="F417" s="123"/>
      <c r="G417" s="124"/>
    </row>
    <row r="418" spans="1:7" ht="14.25">
      <c r="A418" s="123"/>
      <c r="B418" s="123"/>
      <c r="C418" s="123"/>
      <c r="E418" s="123"/>
      <c r="F418" s="123"/>
      <c r="G418" s="124"/>
    </row>
    <row r="419" spans="1:7" ht="14.25">
      <c r="A419" s="123"/>
      <c r="B419" s="123"/>
      <c r="C419" s="123"/>
      <c r="E419" s="123"/>
      <c r="F419" s="123"/>
      <c r="G419" s="124"/>
    </row>
    <row r="420" spans="1:7" ht="14.25">
      <c r="A420" s="123"/>
      <c r="B420" s="123"/>
      <c r="C420" s="123"/>
      <c r="E420" s="123"/>
      <c r="F420" s="123"/>
      <c r="G420" s="124"/>
    </row>
    <row r="421" spans="1:7" ht="14.25">
      <c r="A421" s="123"/>
      <c r="B421" s="123"/>
      <c r="C421" s="123"/>
      <c r="E421" s="123"/>
      <c r="F421" s="123"/>
      <c r="G421" s="124"/>
    </row>
    <row r="422" spans="1:7" ht="14.25">
      <c r="A422" s="123"/>
      <c r="B422" s="123"/>
      <c r="C422" s="123"/>
      <c r="E422" s="123"/>
      <c r="F422" s="123"/>
      <c r="G422" s="124"/>
    </row>
    <row r="423" spans="1:7" ht="14.25">
      <c r="A423" s="123"/>
      <c r="B423" s="123"/>
      <c r="C423" s="123"/>
      <c r="E423" s="123"/>
      <c r="F423" s="123"/>
      <c r="G423" s="124"/>
    </row>
    <row r="424" spans="1:7" ht="14.25">
      <c r="A424" s="123"/>
      <c r="B424" s="123"/>
      <c r="C424" s="123"/>
      <c r="E424" s="123"/>
      <c r="F424" s="123"/>
      <c r="G424" s="124"/>
    </row>
    <row r="425" spans="1:7" ht="14.25">
      <c r="A425" s="123"/>
      <c r="B425" s="123"/>
      <c r="C425" s="123"/>
      <c r="E425" s="123"/>
      <c r="F425" s="123"/>
      <c r="G425" s="124"/>
    </row>
    <row r="426" spans="1:7" ht="14.25">
      <c r="A426" s="123"/>
      <c r="B426" s="123"/>
      <c r="C426" s="123"/>
      <c r="E426" s="123"/>
      <c r="F426" s="123"/>
      <c r="G426" s="124"/>
    </row>
    <row r="427" spans="1:7" ht="14.25">
      <c r="A427" s="123"/>
      <c r="B427" s="123"/>
      <c r="C427" s="123"/>
      <c r="E427" s="123"/>
      <c r="F427" s="123"/>
      <c r="G427" s="124"/>
    </row>
    <row r="428" spans="1:7" ht="14.25">
      <c r="A428" s="123"/>
      <c r="B428" s="123"/>
      <c r="C428" s="123"/>
      <c r="E428" s="123"/>
      <c r="F428" s="123"/>
      <c r="G428" s="124"/>
    </row>
    <row r="429" spans="1:7" ht="14.25">
      <c r="A429" s="123"/>
      <c r="B429" s="123"/>
      <c r="C429" s="123"/>
      <c r="E429" s="123"/>
      <c r="F429" s="123"/>
      <c r="G429" s="124"/>
    </row>
    <row r="430" spans="1:7" ht="14.25">
      <c r="A430" s="123"/>
      <c r="B430" s="123"/>
      <c r="C430" s="123"/>
      <c r="E430" s="123"/>
      <c r="F430" s="123"/>
      <c r="G430" s="124"/>
    </row>
    <row r="431" spans="1:7" ht="14.25">
      <c r="A431" s="123"/>
      <c r="B431" s="123"/>
      <c r="C431" s="123"/>
      <c r="E431" s="123"/>
      <c r="F431" s="123"/>
      <c r="G431" s="124"/>
    </row>
    <row r="432" spans="1:7" ht="14.25">
      <c r="A432" s="123"/>
      <c r="B432" s="123"/>
      <c r="C432" s="123"/>
      <c r="E432" s="123"/>
      <c r="F432" s="123"/>
      <c r="G432" s="124"/>
    </row>
    <row r="433" spans="1:7" ht="14.25">
      <c r="A433" s="123"/>
      <c r="B433" s="123"/>
      <c r="C433" s="123"/>
      <c r="E433" s="123"/>
      <c r="F433" s="123"/>
      <c r="G433" s="124"/>
    </row>
    <row r="434" spans="1:7" ht="14.25">
      <c r="A434" s="123"/>
      <c r="B434" s="123"/>
      <c r="C434" s="123"/>
      <c r="E434" s="123"/>
      <c r="F434" s="123"/>
      <c r="G434" s="124"/>
    </row>
    <row r="435" spans="1:7" ht="14.25">
      <c r="A435" s="123"/>
      <c r="B435" s="123"/>
      <c r="C435" s="123"/>
      <c r="E435" s="123"/>
      <c r="F435" s="123"/>
      <c r="G435" s="124"/>
    </row>
    <row r="436" spans="1:7" ht="14.25">
      <c r="A436" s="123"/>
      <c r="B436" s="123"/>
      <c r="C436" s="123"/>
      <c r="E436" s="123"/>
      <c r="F436" s="123"/>
      <c r="G436" s="124"/>
    </row>
    <row r="437" spans="1:7" ht="14.25">
      <c r="A437" s="123"/>
      <c r="B437" s="123"/>
      <c r="C437" s="123"/>
      <c r="E437" s="123"/>
      <c r="F437" s="123"/>
      <c r="G437" s="124"/>
    </row>
    <row r="438" spans="1:7" ht="14.25">
      <c r="A438" s="123"/>
      <c r="B438" s="123"/>
      <c r="C438" s="123"/>
      <c r="E438" s="123"/>
      <c r="F438" s="123"/>
      <c r="G438" s="124"/>
    </row>
    <row r="439" spans="1:7" ht="14.25">
      <c r="A439" s="123"/>
      <c r="B439" s="123"/>
      <c r="C439" s="123"/>
      <c r="E439" s="123"/>
      <c r="F439" s="123"/>
      <c r="G439" s="124"/>
    </row>
    <row r="440" spans="1:7" ht="14.25">
      <c r="A440" s="123"/>
      <c r="B440" s="123"/>
      <c r="C440" s="123"/>
      <c r="E440" s="123"/>
      <c r="F440" s="123"/>
      <c r="G440" s="124"/>
    </row>
    <row r="441" spans="1:7" ht="14.25">
      <c r="A441" s="123"/>
      <c r="B441" s="123"/>
      <c r="C441" s="123"/>
      <c r="E441" s="123"/>
      <c r="F441" s="123"/>
      <c r="G441" s="124"/>
    </row>
    <row r="442" spans="1:7" ht="14.25">
      <c r="A442" s="123"/>
      <c r="B442" s="123"/>
      <c r="C442" s="123"/>
      <c r="E442" s="123"/>
      <c r="F442" s="123"/>
      <c r="G442" s="124"/>
    </row>
    <row r="443" spans="1:7" ht="14.25">
      <c r="A443" s="123"/>
      <c r="B443" s="123"/>
      <c r="C443" s="123"/>
      <c r="E443" s="123"/>
      <c r="F443" s="123"/>
      <c r="G443" s="124"/>
    </row>
    <row r="444" spans="1:7" ht="14.25">
      <c r="A444" s="123"/>
      <c r="B444" s="123"/>
      <c r="C444" s="123"/>
      <c r="E444" s="123"/>
      <c r="F444" s="123"/>
      <c r="G444" s="124"/>
    </row>
    <row r="445" spans="1:7" ht="14.25">
      <c r="A445" s="123"/>
      <c r="B445" s="123"/>
      <c r="C445" s="123"/>
      <c r="E445" s="123"/>
      <c r="F445" s="123"/>
      <c r="G445" s="124"/>
    </row>
    <row r="446" spans="1:7" ht="14.25">
      <c r="A446" s="123"/>
      <c r="B446" s="123"/>
      <c r="C446" s="123"/>
      <c r="E446" s="123"/>
      <c r="F446" s="123"/>
      <c r="G446" s="124"/>
    </row>
    <row r="447" spans="1:7" ht="14.25">
      <c r="A447" s="123"/>
      <c r="B447" s="123"/>
      <c r="C447" s="123"/>
      <c r="E447" s="123"/>
      <c r="F447" s="123"/>
      <c r="G447" s="124"/>
    </row>
    <row r="448" spans="1:7" ht="14.25">
      <c r="A448" s="123"/>
      <c r="B448" s="123"/>
      <c r="C448" s="123"/>
      <c r="E448" s="123"/>
      <c r="F448" s="123"/>
      <c r="G448" s="124"/>
    </row>
    <row r="449" spans="1:7" ht="14.25">
      <c r="A449" s="123"/>
      <c r="B449" s="123"/>
      <c r="C449" s="123"/>
      <c r="E449" s="123"/>
      <c r="F449" s="123"/>
      <c r="G449" s="124"/>
    </row>
    <row r="450" spans="1:7" ht="14.25">
      <c r="A450" s="123"/>
      <c r="B450" s="123"/>
      <c r="C450" s="123"/>
      <c r="E450" s="123"/>
      <c r="F450" s="123"/>
      <c r="G450" s="124"/>
    </row>
    <row r="451" spans="1:7" ht="14.25">
      <c r="A451" s="123"/>
      <c r="B451" s="123"/>
      <c r="C451" s="123"/>
      <c r="E451" s="123"/>
      <c r="F451" s="123"/>
      <c r="G451" s="124"/>
    </row>
    <row r="452" spans="1:7" ht="14.25">
      <c r="A452" s="123"/>
      <c r="B452" s="123"/>
      <c r="C452" s="123"/>
      <c r="E452" s="123"/>
      <c r="F452" s="123"/>
      <c r="G452" s="124"/>
    </row>
    <row r="453" spans="1:7" ht="14.25">
      <c r="A453" s="123"/>
      <c r="B453" s="123"/>
      <c r="C453" s="123"/>
      <c r="E453" s="123"/>
      <c r="F453" s="123"/>
      <c r="G453" s="124"/>
    </row>
    <row r="454" spans="1:7" ht="14.25">
      <c r="A454" s="123"/>
      <c r="B454" s="123"/>
      <c r="C454" s="123"/>
      <c r="E454" s="123"/>
      <c r="F454" s="123"/>
      <c r="G454" s="124"/>
    </row>
    <row r="455" spans="1:7" ht="14.25">
      <c r="A455" s="123"/>
      <c r="B455" s="123"/>
      <c r="C455" s="123"/>
      <c r="E455" s="123"/>
      <c r="F455" s="123"/>
      <c r="G455" s="124"/>
    </row>
    <row r="456" spans="1:7" ht="14.25">
      <c r="A456" s="123"/>
      <c r="B456" s="123"/>
      <c r="C456" s="123"/>
      <c r="E456" s="123"/>
      <c r="F456" s="123"/>
      <c r="G456" s="124"/>
    </row>
    <row r="457" spans="1:7" ht="14.25">
      <c r="A457" s="123"/>
      <c r="B457" s="123"/>
      <c r="C457" s="123"/>
      <c r="E457" s="123"/>
      <c r="F457" s="123"/>
      <c r="G457" s="124"/>
    </row>
    <row r="458" spans="1:7" ht="14.25">
      <c r="A458" s="123"/>
      <c r="B458" s="123"/>
      <c r="C458" s="123"/>
      <c r="E458" s="123"/>
      <c r="F458" s="123"/>
      <c r="G458" s="124"/>
    </row>
    <row r="459" spans="1:7" ht="14.25">
      <c r="A459" s="123"/>
      <c r="B459" s="123"/>
      <c r="C459" s="123"/>
      <c r="E459" s="123"/>
      <c r="F459" s="123"/>
      <c r="G459" s="124"/>
    </row>
    <row r="460" spans="1:7" ht="14.25">
      <c r="A460" s="123"/>
      <c r="B460" s="123"/>
      <c r="C460" s="123"/>
      <c r="E460" s="123"/>
      <c r="F460" s="123"/>
      <c r="G460" s="124"/>
    </row>
    <row r="461" spans="1:7" ht="14.25">
      <c r="A461" s="123"/>
      <c r="B461" s="123"/>
      <c r="C461" s="123"/>
      <c r="E461" s="123"/>
      <c r="F461" s="123"/>
      <c r="G461" s="124"/>
    </row>
    <row r="462" spans="1:7" ht="14.25">
      <c r="A462" s="123"/>
      <c r="B462" s="123"/>
      <c r="C462" s="123"/>
      <c r="E462" s="123"/>
      <c r="F462" s="123"/>
      <c r="G462" s="124"/>
    </row>
    <row r="463" spans="1:7" ht="14.25">
      <c r="A463" s="123"/>
      <c r="B463" s="123"/>
      <c r="C463" s="123"/>
      <c r="E463" s="123"/>
      <c r="F463" s="123"/>
      <c r="G463" s="124"/>
    </row>
    <row r="464" spans="1:7" ht="14.25">
      <c r="A464" s="123"/>
      <c r="B464" s="123"/>
      <c r="C464" s="123"/>
      <c r="E464" s="123"/>
      <c r="F464" s="123"/>
      <c r="G464" s="124"/>
    </row>
    <row r="465" spans="1:7" ht="14.25">
      <c r="A465" s="123"/>
      <c r="B465" s="123"/>
      <c r="C465" s="123"/>
      <c r="E465" s="123"/>
      <c r="F465" s="123"/>
      <c r="G465" s="124"/>
    </row>
    <row r="466" spans="1:7" ht="14.25">
      <c r="A466" s="123"/>
      <c r="B466" s="123"/>
      <c r="C466" s="123"/>
      <c r="E466" s="123"/>
      <c r="F466" s="123"/>
      <c r="G466" s="124"/>
    </row>
    <row r="467" spans="1:7" ht="14.25">
      <c r="A467" s="123"/>
      <c r="B467" s="123"/>
      <c r="C467" s="123"/>
      <c r="E467" s="123"/>
      <c r="F467" s="123"/>
      <c r="G467" s="124"/>
    </row>
    <row r="468" spans="1:7" ht="14.25">
      <c r="A468" s="123"/>
      <c r="B468" s="123"/>
      <c r="C468" s="123"/>
      <c r="E468" s="123"/>
      <c r="F468" s="123"/>
      <c r="G468" s="124"/>
    </row>
    <row r="469" spans="1:7" ht="14.25">
      <c r="A469" s="123"/>
      <c r="B469" s="123"/>
      <c r="C469" s="123"/>
      <c r="E469" s="123"/>
      <c r="F469" s="123"/>
      <c r="G469" s="124"/>
    </row>
    <row r="470" spans="1:7" ht="14.25">
      <c r="A470" s="123"/>
      <c r="B470" s="123"/>
      <c r="C470" s="123"/>
      <c r="E470" s="123"/>
      <c r="F470" s="123"/>
      <c r="G470" s="124"/>
    </row>
    <row r="471" spans="1:7" ht="14.25">
      <c r="A471" s="123"/>
      <c r="B471" s="123"/>
      <c r="C471" s="123"/>
      <c r="E471" s="123"/>
      <c r="F471" s="123"/>
      <c r="G471" s="124"/>
    </row>
    <row r="472" spans="1:7" ht="14.25">
      <c r="A472" s="123"/>
      <c r="B472" s="123"/>
      <c r="C472" s="123"/>
      <c r="E472" s="123"/>
      <c r="F472" s="123"/>
      <c r="G472" s="124"/>
    </row>
    <row r="473" spans="1:7" ht="14.25">
      <c r="A473" s="123"/>
      <c r="B473" s="123"/>
      <c r="C473" s="123"/>
      <c r="E473" s="123"/>
      <c r="F473" s="123"/>
      <c r="G473" s="124"/>
    </row>
    <row r="474" spans="1:7" ht="14.25">
      <c r="A474" s="123"/>
      <c r="B474" s="123"/>
      <c r="C474" s="123"/>
      <c r="E474" s="123"/>
      <c r="F474" s="123"/>
      <c r="G474" s="124"/>
    </row>
    <row r="475" spans="1:7" ht="14.25">
      <c r="A475" s="123"/>
      <c r="B475" s="123"/>
      <c r="C475" s="123"/>
      <c r="E475" s="123"/>
      <c r="F475" s="123"/>
      <c r="G475" s="124"/>
    </row>
    <row r="476" spans="1:7" ht="14.25">
      <c r="A476" s="123"/>
      <c r="B476" s="123"/>
      <c r="C476" s="123"/>
      <c r="E476" s="123"/>
      <c r="F476" s="123"/>
      <c r="G476" s="124"/>
    </row>
    <row r="477" spans="1:7" ht="14.25">
      <c r="A477" s="123"/>
      <c r="B477" s="123"/>
      <c r="C477" s="123"/>
      <c r="E477" s="123"/>
      <c r="F477" s="123"/>
      <c r="G477" s="124"/>
    </row>
    <row r="478" spans="1:7" ht="14.25">
      <c r="A478" s="123"/>
      <c r="B478" s="123"/>
      <c r="C478" s="123"/>
      <c r="E478" s="123"/>
      <c r="F478" s="123"/>
      <c r="G478" s="124"/>
    </row>
    <row r="479" spans="1:7" ht="14.25">
      <c r="A479" s="123"/>
      <c r="B479" s="123"/>
      <c r="C479" s="123"/>
      <c r="E479" s="123"/>
      <c r="F479" s="123"/>
      <c r="G479" s="124"/>
    </row>
    <row r="480" spans="1:7" ht="14.25">
      <c r="A480" s="123"/>
      <c r="B480" s="123"/>
      <c r="C480" s="123"/>
      <c r="E480" s="123"/>
      <c r="F480" s="123"/>
      <c r="G480" s="124"/>
    </row>
    <row r="481" spans="1:7" ht="14.25">
      <c r="A481" s="123"/>
      <c r="B481" s="123"/>
      <c r="C481" s="123"/>
      <c r="E481" s="123"/>
      <c r="F481" s="123"/>
      <c r="G481" s="124"/>
    </row>
    <row r="482" spans="1:7" ht="14.25">
      <c r="A482" s="123"/>
      <c r="B482" s="123"/>
      <c r="C482" s="123"/>
      <c r="E482" s="123"/>
      <c r="F482" s="123"/>
      <c r="G482" s="124"/>
    </row>
    <row r="483" spans="1:7" ht="14.25">
      <c r="A483" s="123"/>
      <c r="B483" s="123"/>
      <c r="C483" s="123"/>
      <c r="E483" s="123"/>
      <c r="F483" s="123"/>
      <c r="G483" s="124"/>
    </row>
    <row r="484" spans="1:7" ht="14.25">
      <c r="A484" s="123"/>
      <c r="B484" s="123"/>
      <c r="C484" s="123"/>
      <c r="E484" s="123"/>
      <c r="F484" s="123"/>
      <c r="G484" s="124"/>
    </row>
    <row r="485" spans="1:7" ht="14.25">
      <c r="A485" s="123"/>
      <c r="B485" s="123"/>
      <c r="C485" s="123"/>
      <c r="E485" s="123"/>
      <c r="F485" s="123"/>
      <c r="G485" s="124"/>
    </row>
    <row r="486" spans="1:7" ht="14.25">
      <c r="A486" s="123"/>
      <c r="B486" s="123"/>
      <c r="C486" s="123"/>
      <c r="E486" s="123"/>
      <c r="F486" s="123"/>
      <c r="G486" s="124"/>
    </row>
    <row r="487" spans="1:7" ht="14.25">
      <c r="A487" s="123"/>
      <c r="B487" s="123"/>
      <c r="C487" s="123"/>
      <c r="E487" s="123"/>
      <c r="F487" s="123"/>
      <c r="G487" s="124"/>
    </row>
    <row r="488" spans="1:7" ht="14.25">
      <c r="A488" s="123"/>
      <c r="B488" s="123"/>
      <c r="C488" s="123"/>
      <c r="E488" s="123"/>
      <c r="F488" s="123"/>
      <c r="G488" s="124"/>
    </row>
    <row r="489" spans="1:7" ht="14.25">
      <c r="A489" s="123"/>
      <c r="B489" s="123"/>
      <c r="C489" s="123"/>
      <c r="E489" s="123"/>
      <c r="F489" s="123"/>
      <c r="G489" s="124"/>
    </row>
    <row r="490" spans="1:7" ht="14.25">
      <c r="A490" s="123"/>
      <c r="B490" s="123"/>
      <c r="C490" s="123"/>
      <c r="E490" s="123"/>
      <c r="F490" s="123"/>
      <c r="G490" s="124"/>
    </row>
    <row r="491" spans="1:7" ht="14.25">
      <c r="A491" s="123"/>
      <c r="B491" s="123"/>
      <c r="C491" s="123"/>
      <c r="E491" s="123"/>
      <c r="F491" s="123"/>
      <c r="G491" s="124"/>
    </row>
    <row r="492" spans="1:7" ht="14.25">
      <c r="A492" s="123"/>
      <c r="B492" s="123"/>
      <c r="C492" s="123"/>
      <c r="E492" s="123"/>
      <c r="F492" s="123"/>
      <c r="G492" s="124"/>
    </row>
    <row r="493" spans="1:7" ht="14.25">
      <c r="A493" s="123"/>
      <c r="B493" s="123"/>
      <c r="C493" s="123"/>
      <c r="E493" s="123"/>
      <c r="F493" s="123"/>
      <c r="G493" s="124"/>
    </row>
    <row r="494" spans="1:7" ht="14.25">
      <c r="A494" s="123"/>
      <c r="B494" s="123"/>
      <c r="C494" s="123"/>
      <c r="E494" s="123"/>
      <c r="F494" s="123"/>
      <c r="G494" s="124"/>
    </row>
    <row r="495" spans="1:7" ht="14.25">
      <c r="A495" s="123"/>
      <c r="B495" s="123"/>
      <c r="C495" s="123"/>
      <c r="E495" s="123"/>
      <c r="F495" s="123"/>
      <c r="G495" s="124"/>
    </row>
    <row r="496" spans="1:7" ht="14.25">
      <c r="A496" s="123"/>
      <c r="B496" s="123"/>
      <c r="C496" s="123"/>
      <c r="E496" s="123"/>
      <c r="F496" s="123"/>
      <c r="G496" s="124"/>
    </row>
    <row r="497" spans="1:7" ht="14.25">
      <c r="A497" s="123"/>
      <c r="B497" s="123"/>
      <c r="C497" s="123"/>
      <c r="E497" s="123"/>
      <c r="F497" s="123"/>
      <c r="G497" s="124"/>
    </row>
    <row r="498" spans="1:7" ht="14.25">
      <c r="A498" s="123"/>
      <c r="B498" s="123"/>
      <c r="C498" s="123"/>
      <c r="E498" s="123"/>
      <c r="F498" s="123"/>
      <c r="G498" s="124"/>
    </row>
    <row r="499" spans="1:7" ht="14.25">
      <c r="A499" s="123"/>
      <c r="B499" s="123"/>
      <c r="C499" s="123"/>
      <c r="E499" s="123"/>
      <c r="F499" s="123"/>
      <c r="G499" s="124"/>
    </row>
    <row r="500" spans="1:7" ht="14.25">
      <c r="A500" s="123"/>
      <c r="B500" s="123"/>
      <c r="C500" s="123"/>
      <c r="E500" s="123"/>
      <c r="F500" s="123"/>
      <c r="G500" s="124"/>
    </row>
    <row r="501" spans="1:7" ht="14.25">
      <c r="A501" s="123"/>
      <c r="B501" s="123"/>
      <c r="C501" s="123"/>
      <c r="E501" s="123"/>
      <c r="F501" s="123"/>
      <c r="G501" s="124"/>
    </row>
    <row r="502" spans="1:7" ht="14.25">
      <c r="A502" s="123"/>
      <c r="B502" s="123"/>
      <c r="C502" s="123"/>
      <c r="E502" s="123"/>
      <c r="F502" s="123"/>
      <c r="G502" s="124"/>
    </row>
    <row r="503" spans="1:7" ht="14.25">
      <c r="A503" s="123"/>
      <c r="B503" s="123"/>
      <c r="C503" s="123"/>
      <c r="E503" s="123"/>
      <c r="F503" s="123"/>
      <c r="G503" s="124"/>
    </row>
    <row r="504" spans="1:7" ht="14.25">
      <c r="A504" s="123"/>
      <c r="B504" s="123"/>
      <c r="C504" s="123"/>
      <c r="E504" s="123"/>
      <c r="F504" s="123"/>
      <c r="G504" s="124"/>
    </row>
    <row r="505" spans="1:7" ht="14.25">
      <c r="A505" s="123"/>
      <c r="B505" s="123"/>
      <c r="C505" s="123"/>
      <c r="E505" s="123"/>
      <c r="F505" s="123"/>
      <c r="G505" s="124"/>
    </row>
    <row r="506" spans="1:7" ht="14.25">
      <c r="A506" s="123"/>
      <c r="B506" s="123"/>
      <c r="C506" s="123"/>
      <c r="E506" s="123"/>
      <c r="F506" s="123"/>
      <c r="G506" s="124"/>
    </row>
    <row r="507" spans="1:7" ht="14.25">
      <c r="A507" s="123"/>
      <c r="B507" s="123"/>
      <c r="C507" s="123"/>
      <c r="E507" s="123"/>
      <c r="F507" s="123"/>
      <c r="G507" s="124"/>
    </row>
    <row r="508" spans="1:7" ht="14.25">
      <c r="A508" s="123"/>
      <c r="B508" s="123"/>
      <c r="C508" s="123"/>
      <c r="E508" s="123"/>
      <c r="F508" s="123"/>
      <c r="G508" s="124"/>
    </row>
    <row r="509" spans="1:7" ht="14.25">
      <c r="A509" s="123"/>
      <c r="B509" s="123"/>
      <c r="C509" s="123"/>
      <c r="E509" s="123"/>
      <c r="F509" s="123"/>
      <c r="G509" s="124"/>
    </row>
    <row r="510" spans="1:7" ht="14.25">
      <c r="A510" s="123"/>
      <c r="B510" s="123"/>
      <c r="C510" s="123"/>
      <c r="E510" s="123"/>
      <c r="F510" s="123"/>
      <c r="G510" s="124"/>
    </row>
    <row r="511" spans="1:7" ht="14.25">
      <c r="A511" s="123"/>
      <c r="B511" s="123"/>
      <c r="C511" s="123"/>
      <c r="E511" s="123"/>
      <c r="F511" s="123"/>
      <c r="G511" s="124"/>
    </row>
    <row r="512" spans="1:7" ht="14.25">
      <c r="A512" s="123"/>
      <c r="B512" s="123"/>
      <c r="C512" s="123"/>
      <c r="E512" s="123"/>
      <c r="F512" s="123"/>
      <c r="G512" s="124"/>
    </row>
    <row r="513" spans="1:7" ht="14.25">
      <c r="A513" s="123"/>
      <c r="B513" s="123"/>
      <c r="C513" s="123"/>
      <c r="E513" s="123"/>
      <c r="F513" s="123"/>
      <c r="G513" s="124"/>
    </row>
    <row r="514" spans="1:7" ht="14.25">
      <c r="A514" s="123"/>
      <c r="B514" s="123"/>
      <c r="C514" s="123"/>
      <c r="E514" s="123"/>
      <c r="F514" s="123"/>
      <c r="G514" s="124"/>
    </row>
    <row r="515" spans="1:7" ht="14.25">
      <c r="A515" s="123"/>
      <c r="B515" s="123"/>
      <c r="C515" s="123"/>
      <c r="E515" s="123"/>
      <c r="F515" s="123"/>
      <c r="G515" s="124"/>
    </row>
    <row r="516" spans="1:7" ht="14.25">
      <c r="A516" s="123"/>
      <c r="B516" s="123"/>
      <c r="C516" s="123"/>
      <c r="E516" s="123"/>
      <c r="F516" s="123"/>
      <c r="G516" s="124"/>
    </row>
    <row r="517" spans="1:7" ht="14.25">
      <c r="A517" s="123"/>
      <c r="B517" s="123"/>
      <c r="C517" s="123"/>
      <c r="E517" s="123"/>
      <c r="F517" s="123"/>
      <c r="G517" s="124"/>
    </row>
    <row r="518" spans="1:7" ht="14.25">
      <c r="A518" s="123"/>
      <c r="B518" s="123"/>
      <c r="C518" s="123"/>
      <c r="E518" s="123"/>
      <c r="F518" s="123"/>
      <c r="G518" s="124"/>
    </row>
    <row r="519" spans="1:7" ht="14.25">
      <c r="A519" s="123"/>
      <c r="B519" s="123"/>
      <c r="C519" s="123"/>
      <c r="E519" s="123"/>
      <c r="F519" s="123"/>
      <c r="G519" s="124"/>
    </row>
    <row r="520" spans="1:7" ht="14.25">
      <c r="A520" s="123"/>
      <c r="B520" s="123"/>
      <c r="C520" s="123"/>
      <c r="E520" s="123"/>
      <c r="F520" s="123"/>
      <c r="G520" s="124"/>
    </row>
    <row r="521" spans="1:7" ht="14.25">
      <c r="A521" s="123"/>
      <c r="B521" s="123"/>
      <c r="C521" s="123"/>
      <c r="E521" s="123"/>
      <c r="F521" s="123"/>
      <c r="G521" s="124"/>
    </row>
    <row r="522" spans="1:7" ht="14.25">
      <c r="A522" s="123"/>
      <c r="B522" s="123"/>
      <c r="C522" s="123"/>
      <c r="E522" s="123"/>
      <c r="F522" s="123"/>
      <c r="G522" s="124"/>
    </row>
    <row r="523" spans="1:7" ht="14.25">
      <c r="A523" s="123"/>
      <c r="B523" s="123"/>
      <c r="C523" s="123"/>
      <c r="E523" s="123"/>
      <c r="F523" s="123"/>
      <c r="G523" s="124"/>
    </row>
    <row r="524" spans="1:7" ht="14.25">
      <c r="A524" s="123"/>
      <c r="B524" s="123"/>
      <c r="C524" s="123"/>
      <c r="E524" s="123"/>
      <c r="F524" s="123"/>
      <c r="G524" s="124"/>
    </row>
    <row r="525" spans="1:7" ht="14.25">
      <c r="A525" s="123"/>
      <c r="B525" s="123"/>
      <c r="C525" s="123"/>
      <c r="E525" s="123"/>
      <c r="F525" s="123"/>
      <c r="G525" s="124"/>
    </row>
    <row r="526" spans="1:7" ht="14.25">
      <c r="A526" s="123"/>
      <c r="B526" s="123"/>
      <c r="C526" s="123"/>
      <c r="E526" s="123"/>
      <c r="F526" s="123"/>
      <c r="G526" s="124"/>
    </row>
    <row r="527" spans="1:7" ht="14.25">
      <c r="A527" s="123"/>
      <c r="B527" s="123"/>
      <c r="C527" s="123"/>
      <c r="E527" s="123"/>
      <c r="F527" s="123"/>
      <c r="G527" s="124"/>
    </row>
    <row r="528" spans="1:7" ht="14.25">
      <c r="A528" s="123"/>
      <c r="B528" s="123"/>
      <c r="C528" s="123"/>
      <c r="E528" s="123"/>
      <c r="F528" s="123"/>
      <c r="G528" s="124"/>
    </row>
    <row r="529" spans="1:7" ht="14.25">
      <c r="A529" s="123"/>
      <c r="B529" s="123"/>
      <c r="C529" s="123"/>
      <c r="E529" s="123"/>
      <c r="F529" s="123"/>
      <c r="G529" s="124"/>
    </row>
    <row r="530" spans="1:7" ht="14.25">
      <c r="A530" s="123"/>
      <c r="B530" s="123"/>
      <c r="C530" s="123"/>
      <c r="E530" s="123"/>
      <c r="F530" s="123"/>
      <c r="G530" s="124"/>
    </row>
    <row r="531" spans="1:7" ht="14.25">
      <c r="A531" s="123"/>
      <c r="B531" s="123"/>
      <c r="C531" s="123"/>
      <c r="E531" s="123"/>
      <c r="F531" s="123"/>
      <c r="G531" s="124"/>
    </row>
    <row r="532" spans="1:7" ht="14.25">
      <c r="A532" s="123"/>
      <c r="B532" s="123"/>
      <c r="C532" s="123"/>
      <c r="E532" s="123"/>
      <c r="F532" s="123"/>
      <c r="G532" s="124"/>
    </row>
    <row r="533" spans="1:7" ht="14.25">
      <c r="A533" s="123"/>
      <c r="B533" s="123"/>
      <c r="C533" s="123"/>
      <c r="E533" s="123"/>
      <c r="F533" s="123"/>
      <c r="G533" s="124"/>
    </row>
    <row r="534" spans="1:7" ht="14.25">
      <c r="A534" s="123"/>
      <c r="B534" s="123"/>
      <c r="C534" s="123"/>
      <c r="E534" s="123"/>
      <c r="F534" s="123"/>
      <c r="G534" s="124"/>
    </row>
    <row r="535" spans="1:7" ht="14.25">
      <c r="A535" s="123"/>
      <c r="B535" s="123"/>
      <c r="C535" s="123"/>
      <c r="E535" s="123"/>
      <c r="F535" s="123"/>
      <c r="G535" s="124"/>
    </row>
    <row r="536" spans="1:7" ht="14.25">
      <c r="A536" s="123"/>
      <c r="B536" s="123"/>
      <c r="C536" s="123"/>
      <c r="E536" s="123"/>
      <c r="F536" s="123"/>
      <c r="G536" s="124"/>
    </row>
    <row r="537" spans="1:7" ht="14.25">
      <c r="A537" s="123"/>
      <c r="B537" s="123"/>
      <c r="C537" s="123"/>
      <c r="E537" s="123"/>
      <c r="F537" s="123"/>
      <c r="G537" s="124"/>
    </row>
    <row r="538" spans="1:7" ht="14.25">
      <c r="A538" s="123"/>
      <c r="B538" s="123"/>
      <c r="C538" s="123"/>
      <c r="E538" s="123"/>
      <c r="F538" s="123"/>
      <c r="G538" s="124"/>
    </row>
    <row r="539" spans="1:7" ht="14.25">
      <c r="A539" s="123"/>
      <c r="B539" s="123"/>
      <c r="C539" s="123"/>
      <c r="E539" s="123"/>
      <c r="F539" s="123"/>
      <c r="G539" s="124"/>
    </row>
    <row r="540" spans="1:7" ht="14.25">
      <c r="A540" s="123"/>
      <c r="B540" s="123"/>
      <c r="C540" s="123"/>
      <c r="E540" s="123"/>
      <c r="F540" s="123"/>
      <c r="G540" s="124"/>
    </row>
    <row r="541" spans="1:7" ht="14.25">
      <c r="A541" s="123"/>
      <c r="B541" s="123"/>
      <c r="C541" s="123"/>
      <c r="E541" s="123"/>
      <c r="F541" s="123"/>
      <c r="G541" s="124"/>
    </row>
    <row r="542" spans="1:7" ht="14.25">
      <c r="A542" s="123"/>
      <c r="B542" s="123"/>
      <c r="C542" s="123"/>
      <c r="E542" s="123"/>
      <c r="F542" s="123"/>
      <c r="G542" s="124"/>
    </row>
    <row r="543" spans="1:7" ht="14.25">
      <c r="A543" s="123"/>
      <c r="B543" s="123"/>
      <c r="C543" s="123"/>
      <c r="E543" s="123"/>
      <c r="F543" s="123"/>
      <c r="G543" s="124"/>
    </row>
    <row r="544" spans="1:7" ht="14.25">
      <c r="A544" s="123"/>
      <c r="B544" s="123"/>
      <c r="C544" s="123"/>
      <c r="E544" s="123"/>
      <c r="F544" s="123"/>
      <c r="G544" s="124"/>
    </row>
    <row r="545" spans="1:7" ht="14.25">
      <c r="A545" s="123"/>
      <c r="B545" s="123"/>
      <c r="C545" s="123"/>
      <c r="E545" s="123"/>
      <c r="F545" s="123"/>
      <c r="G545" s="124"/>
    </row>
    <row r="546" spans="1:7" ht="14.25">
      <c r="A546" s="123"/>
      <c r="B546" s="123"/>
      <c r="C546" s="123"/>
      <c r="E546" s="123"/>
      <c r="F546" s="123"/>
      <c r="G546" s="124"/>
    </row>
    <row r="547" spans="1:7" ht="14.25">
      <c r="A547" s="123"/>
      <c r="B547" s="123"/>
      <c r="C547" s="123"/>
      <c r="E547" s="123"/>
      <c r="F547" s="123"/>
      <c r="G547" s="124"/>
    </row>
    <row r="548" spans="1:7" ht="14.25">
      <c r="A548" s="123"/>
      <c r="B548" s="123"/>
      <c r="C548" s="123"/>
      <c r="E548" s="123"/>
      <c r="F548" s="123"/>
      <c r="G548" s="124"/>
    </row>
    <row r="549" spans="1:7" ht="14.25">
      <c r="A549" s="123"/>
      <c r="B549" s="123"/>
      <c r="C549" s="123"/>
      <c r="E549" s="123"/>
      <c r="F549" s="123"/>
      <c r="G549" s="124"/>
    </row>
    <row r="550" spans="1:7" ht="14.25">
      <c r="A550" s="123"/>
      <c r="B550" s="123"/>
      <c r="C550" s="123"/>
      <c r="E550" s="123"/>
      <c r="F550" s="123"/>
      <c r="G550" s="124"/>
    </row>
    <row r="551" spans="1:7" ht="14.25">
      <c r="A551" s="123"/>
      <c r="B551" s="123"/>
      <c r="C551" s="123"/>
      <c r="E551" s="123"/>
      <c r="F551" s="123"/>
      <c r="G551" s="124"/>
    </row>
    <row r="552" spans="1:7" ht="14.25">
      <c r="A552" s="123"/>
      <c r="B552" s="123"/>
      <c r="C552" s="123"/>
      <c r="E552" s="123"/>
      <c r="F552" s="123"/>
      <c r="G552" s="124"/>
    </row>
    <row r="553" spans="1:7" ht="14.25">
      <c r="A553" s="123"/>
      <c r="B553" s="123"/>
      <c r="C553" s="123"/>
      <c r="E553" s="123"/>
      <c r="F553" s="123"/>
      <c r="G553" s="124"/>
    </row>
    <row r="554" spans="1:7" ht="14.25">
      <c r="A554" s="123"/>
      <c r="B554" s="123"/>
      <c r="C554" s="123"/>
      <c r="E554" s="123"/>
      <c r="F554" s="123"/>
      <c r="G554" s="124"/>
    </row>
    <row r="555" spans="1:7" ht="14.25">
      <c r="A555" s="123"/>
      <c r="B555" s="123"/>
      <c r="C555" s="123"/>
      <c r="E555" s="123"/>
      <c r="F555" s="123"/>
      <c r="G555" s="124"/>
    </row>
    <row r="556" spans="1:7" ht="14.25">
      <c r="A556" s="123"/>
      <c r="B556" s="123"/>
      <c r="C556" s="123"/>
      <c r="E556" s="123"/>
      <c r="F556" s="123"/>
      <c r="G556" s="124"/>
    </row>
    <row r="557" spans="1:7" ht="14.25">
      <c r="A557" s="123"/>
      <c r="B557" s="123"/>
      <c r="C557" s="123"/>
      <c r="E557" s="123"/>
      <c r="F557" s="123"/>
      <c r="G557" s="124"/>
    </row>
    <row r="558" spans="1:7" ht="14.25">
      <c r="A558" s="123"/>
      <c r="B558" s="123"/>
      <c r="C558" s="123"/>
      <c r="E558" s="123"/>
      <c r="F558" s="123"/>
      <c r="G558" s="124"/>
    </row>
    <row r="559" spans="1:7" ht="14.25">
      <c r="A559" s="123"/>
      <c r="B559" s="123"/>
      <c r="C559" s="123"/>
      <c r="E559" s="123"/>
      <c r="F559" s="123"/>
      <c r="G559" s="124"/>
    </row>
    <row r="560" spans="1:7" ht="14.25">
      <c r="A560" s="123"/>
      <c r="B560" s="123"/>
      <c r="C560" s="123"/>
      <c r="E560" s="123"/>
      <c r="F560" s="123"/>
      <c r="G560" s="124"/>
    </row>
    <row r="561" spans="1:7" ht="14.25">
      <c r="A561" s="123"/>
      <c r="B561" s="123"/>
      <c r="C561" s="123"/>
      <c r="E561" s="123"/>
      <c r="F561" s="123"/>
      <c r="G561" s="124"/>
    </row>
    <row r="562" spans="1:7" ht="14.25">
      <c r="A562" s="123"/>
      <c r="B562" s="123"/>
      <c r="C562" s="123"/>
      <c r="E562" s="123"/>
      <c r="F562" s="123"/>
      <c r="G562" s="124"/>
    </row>
    <row r="563" spans="1:7" ht="14.25">
      <c r="A563" s="123"/>
      <c r="B563" s="123"/>
      <c r="C563" s="123"/>
      <c r="E563" s="123"/>
      <c r="F563" s="123"/>
      <c r="G563" s="124"/>
    </row>
    <row r="564" spans="1:7" ht="14.25">
      <c r="A564" s="123"/>
      <c r="B564" s="123"/>
      <c r="C564" s="123"/>
      <c r="E564" s="123"/>
      <c r="F564" s="123"/>
      <c r="G564" s="124"/>
    </row>
    <row r="565" spans="1:7" ht="14.25">
      <c r="A565" s="123"/>
      <c r="B565" s="123"/>
      <c r="C565" s="123"/>
      <c r="E565" s="123"/>
      <c r="F565" s="123"/>
      <c r="G565" s="124"/>
    </row>
    <row r="566" spans="1:7" ht="14.25">
      <c r="A566" s="123"/>
      <c r="B566" s="123"/>
      <c r="C566" s="123"/>
      <c r="E566" s="123"/>
      <c r="F566" s="123"/>
      <c r="G566" s="124"/>
    </row>
    <row r="567" spans="1:7" ht="14.25">
      <c r="A567" s="123"/>
      <c r="B567" s="123"/>
      <c r="C567" s="123"/>
      <c r="E567" s="123"/>
      <c r="F567" s="123"/>
      <c r="G567" s="124"/>
    </row>
    <row r="568" spans="1:7" ht="14.25">
      <c r="A568" s="123"/>
      <c r="B568" s="123"/>
      <c r="C568" s="123"/>
      <c r="E568" s="123"/>
      <c r="F568" s="123"/>
      <c r="G568" s="124"/>
    </row>
    <row r="569" spans="1:7" ht="14.25">
      <c r="A569" s="123"/>
      <c r="B569" s="123"/>
      <c r="C569" s="123"/>
      <c r="E569" s="123"/>
      <c r="F569" s="123"/>
      <c r="G569" s="124"/>
    </row>
    <row r="570" spans="1:7" ht="14.25">
      <c r="A570" s="123"/>
      <c r="B570" s="123"/>
      <c r="C570" s="123"/>
      <c r="E570" s="123"/>
      <c r="F570" s="123"/>
      <c r="G570" s="124"/>
    </row>
    <row r="571" spans="1:7" ht="14.25">
      <c r="A571" s="123"/>
      <c r="B571" s="123"/>
      <c r="C571" s="123"/>
      <c r="E571" s="123"/>
      <c r="F571" s="123"/>
      <c r="G571" s="124"/>
    </row>
    <row r="572" spans="1:7" ht="14.25">
      <c r="A572" s="123"/>
      <c r="B572" s="123"/>
      <c r="C572" s="123"/>
      <c r="E572" s="123"/>
      <c r="F572" s="123"/>
      <c r="G572" s="124"/>
    </row>
    <row r="573" spans="1:7" ht="14.25">
      <c r="A573" s="123"/>
      <c r="B573" s="123"/>
      <c r="C573" s="123"/>
      <c r="E573" s="123"/>
      <c r="F573" s="123"/>
      <c r="G573" s="124"/>
    </row>
    <row r="574" spans="1:7" ht="14.25">
      <c r="A574" s="123"/>
      <c r="B574" s="123"/>
      <c r="C574" s="123"/>
      <c r="E574" s="123"/>
      <c r="F574" s="123"/>
      <c r="G574" s="124"/>
    </row>
    <row r="575" spans="1:7" ht="14.25">
      <c r="A575" s="123"/>
      <c r="B575" s="123"/>
      <c r="C575" s="123"/>
      <c r="E575" s="123"/>
      <c r="F575" s="123"/>
      <c r="G575" s="124"/>
    </row>
    <row r="576" spans="1:7" ht="14.25">
      <c r="A576" s="123"/>
      <c r="B576" s="123"/>
      <c r="C576" s="123"/>
      <c r="E576" s="123"/>
      <c r="F576" s="123"/>
      <c r="G576" s="124"/>
    </row>
    <row r="577" spans="1:7" ht="14.25">
      <c r="A577" s="123"/>
      <c r="B577" s="123"/>
      <c r="C577" s="123"/>
      <c r="E577" s="123"/>
      <c r="F577" s="123"/>
      <c r="G577" s="124"/>
    </row>
    <row r="578" spans="1:7" ht="14.25">
      <c r="A578" s="123"/>
      <c r="B578" s="123"/>
      <c r="C578" s="123"/>
      <c r="E578" s="123"/>
      <c r="F578" s="123"/>
      <c r="G578" s="124"/>
    </row>
    <row r="579" spans="1:7" ht="14.25">
      <c r="A579" s="123"/>
      <c r="B579" s="123"/>
      <c r="C579" s="123"/>
      <c r="E579" s="123"/>
      <c r="F579" s="123"/>
      <c r="G579" s="124"/>
    </row>
    <row r="580" spans="1:7" ht="14.25">
      <c r="A580" s="123"/>
      <c r="B580" s="123"/>
      <c r="C580" s="123"/>
      <c r="E580" s="123"/>
      <c r="F580" s="123"/>
      <c r="G580" s="124"/>
    </row>
    <row r="581" spans="1:7" ht="14.25">
      <c r="A581" s="123"/>
      <c r="B581" s="123"/>
      <c r="C581" s="123"/>
      <c r="E581" s="123"/>
      <c r="F581" s="123"/>
      <c r="G581" s="124"/>
    </row>
    <row r="582" spans="1:7" ht="14.25">
      <c r="A582" s="123"/>
      <c r="B582" s="123"/>
      <c r="C582" s="123"/>
      <c r="E582" s="123"/>
      <c r="F582" s="123"/>
      <c r="G582" s="124"/>
    </row>
    <row r="583" spans="1:7" ht="14.25">
      <c r="A583" s="123"/>
      <c r="B583" s="123"/>
      <c r="C583" s="123"/>
      <c r="E583" s="123"/>
      <c r="F583" s="123"/>
      <c r="G583" s="124"/>
    </row>
    <row r="584" spans="1:7" ht="14.25">
      <c r="A584" s="123"/>
      <c r="B584" s="123"/>
      <c r="C584" s="123"/>
      <c r="E584" s="123"/>
      <c r="F584" s="123"/>
      <c r="G584" s="124"/>
    </row>
    <row r="585" spans="1:7" ht="14.25">
      <c r="A585" s="123"/>
      <c r="B585" s="123"/>
      <c r="C585" s="123"/>
      <c r="E585" s="123"/>
      <c r="F585" s="123"/>
      <c r="G585" s="124"/>
    </row>
    <row r="586" spans="1:7" ht="14.25">
      <c r="A586" s="123"/>
      <c r="B586" s="123"/>
      <c r="C586" s="123"/>
      <c r="E586" s="123"/>
      <c r="F586" s="123"/>
      <c r="G586" s="124"/>
    </row>
    <row r="587" spans="1:7" ht="14.25">
      <c r="A587" s="123"/>
      <c r="B587" s="123"/>
      <c r="C587" s="123"/>
      <c r="E587" s="123"/>
      <c r="F587" s="123"/>
      <c r="G587" s="124"/>
    </row>
    <row r="588" spans="1:7" ht="14.25">
      <c r="A588" s="123"/>
      <c r="B588" s="123"/>
      <c r="C588" s="123"/>
      <c r="E588" s="123"/>
      <c r="F588" s="123"/>
      <c r="G588" s="124"/>
    </row>
    <row r="589" spans="1:7" ht="14.25">
      <c r="A589" s="123"/>
      <c r="B589" s="123"/>
      <c r="C589" s="123"/>
      <c r="E589" s="123"/>
      <c r="F589" s="123"/>
      <c r="G589" s="124"/>
    </row>
    <row r="590" spans="1:7" ht="14.25">
      <c r="A590" s="123"/>
      <c r="B590" s="123"/>
      <c r="C590" s="123"/>
      <c r="E590" s="123"/>
      <c r="F590" s="123"/>
      <c r="G590" s="124"/>
    </row>
    <row r="591" spans="1:7" ht="14.25">
      <c r="A591" s="123"/>
      <c r="B591" s="123"/>
      <c r="C591" s="123"/>
      <c r="E591" s="123"/>
      <c r="F591" s="123"/>
      <c r="G591" s="124"/>
    </row>
    <row r="592" spans="1:7" ht="14.25">
      <c r="A592" s="123"/>
      <c r="B592" s="123"/>
      <c r="C592" s="123"/>
      <c r="E592" s="123"/>
      <c r="F592" s="123"/>
      <c r="G592" s="124"/>
    </row>
    <row r="593" spans="1:7" ht="14.25">
      <c r="A593" s="123"/>
      <c r="B593" s="123"/>
      <c r="C593" s="123"/>
      <c r="E593" s="123"/>
      <c r="F593" s="123"/>
      <c r="G593" s="124"/>
    </row>
    <row r="594" spans="1:7" ht="14.25">
      <c r="A594" s="123"/>
      <c r="B594" s="123"/>
      <c r="C594" s="123"/>
      <c r="E594" s="123"/>
      <c r="F594" s="123"/>
      <c r="G594" s="124"/>
    </row>
    <row r="595" spans="1:7" ht="14.25">
      <c r="A595" s="123"/>
      <c r="B595" s="123"/>
      <c r="C595" s="123"/>
      <c r="E595" s="123"/>
      <c r="F595" s="123"/>
      <c r="G595" s="124"/>
    </row>
    <row r="596" spans="1:7" ht="14.25">
      <c r="A596" s="123"/>
      <c r="B596" s="123"/>
      <c r="C596" s="123"/>
      <c r="E596" s="123"/>
      <c r="F596" s="123"/>
      <c r="G596" s="124"/>
    </row>
    <row r="597" spans="1:7" ht="14.25">
      <c r="A597" s="123"/>
      <c r="B597" s="123"/>
      <c r="C597" s="123"/>
      <c r="E597" s="123"/>
      <c r="F597" s="123"/>
      <c r="G597" s="124"/>
    </row>
    <row r="598" spans="1:7" ht="14.25">
      <c r="A598" s="123"/>
      <c r="B598" s="123"/>
      <c r="C598" s="123"/>
      <c r="E598" s="123"/>
      <c r="F598" s="123"/>
      <c r="G598" s="124"/>
    </row>
    <row r="599" spans="1:7" ht="14.25">
      <c r="A599" s="123"/>
      <c r="B599" s="123"/>
      <c r="C599" s="123"/>
      <c r="E599" s="123"/>
      <c r="F599" s="123"/>
      <c r="G599" s="124"/>
    </row>
    <row r="600" spans="1:7" ht="14.25">
      <c r="A600" s="123"/>
      <c r="B600" s="123"/>
      <c r="C600" s="123"/>
      <c r="E600" s="123"/>
      <c r="F600" s="123"/>
      <c r="G600" s="124"/>
    </row>
    <row r="601" spans="1:7" ht="14.25">
      <c r="A601" s="123"/>
      <c r="B601" s="123"/>
      <c r="C601" s="123"/>
      <c r="E601" s="123"/>
      <c r="F601" s="123"/>
      <c r="G601" s="124"/>
    </row>
    <row r="602" spans="1:7" ht="14.25">
      <c r="A602" s="123"/>
      <c r="B602" s="123"/>
      <c r="C602" s="123"/>
      <c r="E602" s="123"/>
      <c r="F602" s="123"/>
      <c r="G602" s="124"/>
    </row>
    <row r="603" spans="1:7" ht="14.25">
      <c r="A603" s="123"/>
      <c r="B603" s="123"/>
      <c r="C603" s="123"/>
      <c r="E603" s="123"/>
      <c r="F603" s="123"/>
      <c r="G603" s="124"/>
    </row>
    <row r="604" spans="1:7" ht="14.25">
      <c r="A604" s="123"/>
      <c r="B604" s="123"/>
      <c r="C604" s="123"/>
      <c r="E604" s="123"/>
      <c r="F604" s="123"/>
      <c r="G604" s="124"/>
    </row>
    <row r="605" spans="1:7" ht="14.25">
      <c r="A605" s="123"/>
      <c r="B605" s="123"/>
      <c r="C605" s="123"/>
      <c r="E605" s="123"/>
      <c r="F605" s="123"/>
      <c r="G605" s="124"/>
    </row>
    <row r="606" spans="1:7" ht="14.25">
      <c r="A606" s="123"/>
      <c r="B606" s="123"/>
      <c r="C606" s="123"/>
      <c r="E606" s="123"/>
      <c r="F606" s="123"/>
      <c r="G606" s="124"/>
    </row>
    <row r="607" spans="1:7" ht="14.25">
      <c r="A607" s="123"/>
      <c r="B607" s="123"/>
      <c r="C607" s="123"/>
      <c r="E607" s="123"/>
      <c r="F607" s="123"/>
      <c r="G607" s="124"/>
    </row>
    <row r="608" spans="1:7" ht="14.25">
      <c r="A608" s="123"/>
      <c r="B608" s="123"/>
      <c r="C608" s="123"/>
      <c r="E608" s="123"/>
      <c r="F608" s="123"/>
      <c r="G608" s="124"/>
    </row>
    <row r="609" spans="1:7" ht="14.25">
      <c r="A609" s="123"/>
      <c r="B609" s="123"/>
      <c r="C609" s="123"/>
      <c r="E609" s="123"/>
      <c r="F609" s="123"/>
      <c r="G609" s="124"/>
    </row>
    <row r="610" spans="1:7" ht="14.25">
      <c r="A610" s="123"/>
      <c r="B610" s="123"/>
      <c r="C610" s="123"/>
      <c r="E610" s="123"/>
      <c r="F610" s="123"/>
      <c r="G610" s="124"/>
    </row>
    <row r="611" spans="1:7" ht="14.25">
      <c r="A611" s="123"/>
      <c r="B611" s="123"/>
      <c r="C611" s="123"/>
      <c r="E611" s="123"/>
      <c r="F611" s="123"/>
      <c r="G611" s="124"/>
    </row>
    <row r="612" spans="1:7" ht="14.25">
      <c r="A612" s="123"/>
      <c r="B612" s="123"/>
      <c r="C612" s="123"/>
      <c r="E612" s="123"/>
      <c r="F612" s="123"/>
      <c r="G612" s="124"/>
    </row>
    <row r="613" spans="1:7" ht="14.25">
      <c r="A613" s="123"/>
      <c r="B613" s="123"/>
      <c r="C613" s="123"/>
      <c r="E613" s="123"/>
      <c r="F613" s="123"/>
      <c r="G613" s="124"/>
    </row>
    <row r="614" spans="1:7" ht="14.25">
      <c r="A614" s="123"/>
      <c r="B614" s="123"/>
      <c r="C614" s="123"/>
      <c r="E614" s="123"/>
      <c r="F614" s="123"/>
      <c r="G614" s="124"/>
    </row>
    <row r="615" spans="1:7" ht="14.25">
      <c r="A615" s="123"/>
      <c r="B615" s="123"/>
      <c r="C615" s="123"/>
      <c r="E615" s="123"/>
      <c r="F615" s="123"/>
      <c r="G615" s="124"/>
    </row>
    <row r="616" spans="1:7" ht="14.25">
      <c r="A616" s="123"/>
      <c r="B616" s="123"/>
      <c r="C616" s="123"/>
      <c r="E616" s="123"/>
      <c r="F616" s="123"/>
      <c r="G616" s="124"/>
    </row>
    <row r="617" spans="1:7" ht="14.25">
      <c r="A617" s="123"/>
      <c r="B617" s="123"/>
      <c r="C617" s="123"/>
      <c r="E617" s="123"/>
      <c r="F617" s="123"/>
      <c r="G617" s="124"/>
    </row>
    <row r="618" spans="1:7" ht="14.25">
      <c r="A618" s="123"/>
      <c r="B618" s="123"/>
      <c r="C618" s="123"/>
      <c r="E618" s="123"/>
      <c r="F618" s="123"/>
      <c r="G618" s="124"/>
    </row>
    <row r="619" spans="1:7" ht="14.25">
      <c r="A619" s="123"/>
      <c r="B619" s="123"/>
      <c r="C619" s="123"/>
      <c r="E619" s="123"/>
      <c r="F619" s="123"/>
      <c r="G619" s="124"/>
    </row>
    <row r="620" spans="1:7" ht="14.25">
      <c r="A620" s="123"/>
      <c r="B620" s="123"/>
      <c r="C620" s="123"/>
      <c r="E620" s="123"/>
      <c r="F620" s="123"/>
      <c r="G620" s="124"/>
    </row>
    <row r="621" spans="1:7" ht="14.25">
      <c r="A621" s="123"/>
      <c r="B621" s="123"/>
      <c r="C621" s="123"/>
      <c r="E621" s="123"/>
      <c r="F621" s="123"/>
      <c r="G621" s="124"/>
    </row>
    <row r="622" spans="1:7" ht="14.25">
      <c r="A622" s="123"/>
      <c r="B622" s="123"/>
      <c r="C622" s="123"/>
      <c r="E622" s="123"/>
      <c r="F622" s="123"/>
      <c r="G622" s="124"/>
    </row>
    <row r="623" spans="1:7" ht="14.25">
      <c r="A623" s="123"/>
      <c r="B623" s="123"/>
      <c r="C623" s="123"/>
      <c r="E623" s="123"/>
      <c r="F623" s="123"/>
      <c r="G623" s="124"/>
    </row>
    <row r="624" spans="1:7" ht="14.25">
      <c r="A624" s="123"/>
      <c r="B624" s="123"/>
      <c r="C624" s="123"/>
      <c r="E624" s="123"/>
      <c r="F624" s="123"/>
      <c r="G624" s="124"/>
    </row>
    <row r="625" spans="1:7" ht="14.25">
      <c r="A625" s="123"/>
      <c r="B625" s="123"/>
      <c r="C625" s="123"/>
      <c r="E625" s="123"/>
      <c r="F625" s="123"/>
      <c r="G625" s="124"/>
    </row>
    <row r="626" spans="1:7" ht="14.25">
      <c r="A626" s="123"/>
      <c r="B626" s="123"/>
      <c r="C626" s="123"/>
      <c r="E626" s="123"/>
      <c r="F626" s="123"/>
      <c r="G626" s="124"/>
    </row>
    <row r="627" spans="1:7" ht="14.25">
      <c r="A627" s="123"/>
      <c r="B627" s="123"/>
      <c r="C627" s="123"/>
      <c r="E627" s="123"/>
      <c r="F627" s="123"/>
      <c r="G627" s="124"/>
    </row>
    <row r="628" spans="1:7" ht="14.25">
      <c r="A628" s="123"/>
      <c r="B628" s="123"/>
      <c r="C628" s="123"/>
      <c r="E628" s="123"/>
      <c r="F628" s="123"/>
      <c r="G628" s="124"/>
    </row>
    <row r="629" spans="1:7" ht="14.25">
      <c r="A629" s="123"/>
      <c r="B629" s="123"/>
      <c r="C629" s="123"/>
      <c r="E629" s="123"/>
      <c r="F629" s="123"/>
      <c r="G629" s="124"/>
    </row>
    <row r="630" spans="1:7" ht="14.25">
      <c r="A630" s="123"/>
      <c r="B630" s="123"/>
      <c r="C630" s="123"/>
      <c r="E630" s="123"/>
      <c r="F630" s="123"/>
      <c r="G630" s="124"/>
    </row>
    <row r="631" spans="1:7" ht="14.25">
      <c r="A631" s="123"/>
      <c r="B631" s="123"/>
      <c r="C631" s="123"/>
      <c r="E631" s="123"/>
      <c r="F631" s="123"/>
      <c r="G631" s="124"/>
    </row>
    <row r="632" spans="1:7" ht="14.25">
      <c r="A632" s="123"/>
      <c r="B632" s="123"/>
      <c r="C632" s="123"/>
      <c r="E632" s="123"/>
      <c r="F632" s="123"/>
      <c r="G632" s="124"/>
    </row>
    <row r="633" spans="1:7" ht="14.25">
      <c r="A633" s="123"/>
      <c r="B633" s="123"/>
      <c r="C633" s="123"/>
      <c r="E633" s="123"/>
      <c r="F633" s="123"/>
      <c r="G633" s="124"/>
    </row>
    <row r="634" spans="1:7" ht="14.25">
      <c r="A634" s="123"/>
      <c r="B634" s="123"/>
      <c r="C634" s="123"/>
      <c r="E634" s="123"/>
      <c r="F634" s="123"/>
      <c r="G634" s="124"/>
    </row>
    <row r="635" spans="1:7" ht="14.25">
      <c r="A635" s="123"/>
      <c r="B635" s="123"/>
      <c r="C635" s="123"/>
      <c r="E635" s="123"/>
      <c r="F635" s="123"/>
      <c r="G635" s="124"/>
    </row>
    <row r="636" spans="1:7" ht="14.25">
      <c r="A636" s="123"/>
      <c r="B636" s="123"/>
      <c r="C636" s="123"/>
      <c r="E636" s="123"/>
      <c r="F636" s="123"/>
      <c r="G636" s="124"/>
    </row>
    <row r="637" spans="1:7" ht="14.25">
      <c r="A637" s="123"/>
      <c r="B637" s="123"/>
      <c r="C637" s="123"/>
      <c r="E637" s="123"/>
      <c r="F637" s="123"/>
      <c r="G637" s="124"/>
    </row>
    <row r="638" spans="1:7" ht="14.25">
      <c r="A638" s="123"/>
      <c r="B638" s="123"/>
      <c r="C638" s="123"/>
      <c r="E638" s="123"/>
      <c r="F638" s="123"/>
      <c r="G638" s="124"/>
    </row>
    <row r="639" spans="1:7" ht="14.25">
      <c r="A639" s="123"/>
      <c r="B639" s="123"/>
      <c r="C639" s="123"/>
      <c r="E639" s="123"/>
      <c r="F639" s="123"/>
      <c r="G639" s="124"/>
    </row>
    <row r="640" spans="1:7" ht="14.25">
      <c r="A640" s="123"/>
      <c r="B640" s="123"/>
      <c r="C640" s="123"/>
      <c r="E640" s="123"/>
      <c r="F640" s="123"/>
      <c r="G640" s="124"/>
    </row>
    <row r="641" spans="1:7" ht="14.25">
      <c r="A641" s="123"/>
      <c r="B641" s="123"/>
      <c r="C641" s="123"/>
      <c r="E641" s="123"/>
      <c r="F641" s="123"/>
      <c r="G641" s="124"/>
    </row>
    <row r="642" spans="1:7" ht="14.25">
      <c r="A642" s="123"/>
      <c r="B642" s="123"/>
      <c r="C642" s="123"/>
      <c r="E642" s="123"/>
      <c r="F642" s="123"/>
      <c r="G642" s="124"/>
    </row>
    <row r="643" spans="1:7" ht="14.25">
      <c r="A643" s="123"/>
      <c r="B643" s="123"/>
      <c r="C643" s="123"/>
      <c r="E643" s="123"/>
      <c r="F643" s="123"/>
      <c r="G643" s="124"/>
    </row>
    <row r="644" spans="1:7" ht="14.25">
      <c r="A644" s="123"/>
      <c r="B644" s="123"/>
      <c r="C644" s="123"/>
      <c r="E644" s="123"/>
      <c r="F644" s="123"/>
      <c r="G644" s="124"/>
    </row>
    <row r="645" spans="1:7" ht="14.25">
      <c r="A645" s="123"/>
      <c r="B645" s="123"/>
      <c r="C645" s="123"/>
      <c r="E645" s="123"/>
      <c r="F645" s="123"/>
      <c r="G645" s="124"/>
    </row>
    <row r="646" spans="1:7" ht="14.25">
      <c r="A646" s="123"/>
      <c r="B646" s="123"/>
      <c r="C646" s="123"/>
      <c r="E646" s="123"/>
      <c r="F646" s="123"/>
      <c r="G646" s="124"/>
    </row>
    <row r="647" spans="1:7" ht="14.25">
      <c r="A647" s="123"/>
      <c r="B647" s="123"/>
      <c r="C647" s="123"/>
      <c r="E647" s="123"/>
      <c r="F647" s="123"/>
      <c r="G647" s="124"/>
    </row>
    <row r="648" spans="1:7" ht="14.25">
      <c r="A648" s="123"/>
      <c r="B648" s="123"/>
      <c r="C648" s="123"/>
      <c r="E648" s="123"/>
      <c r="F648" s="123"/>
      <c r="G648" s="124"/>
    </row>
    <row r="649" spans="1:7" ht="14.25">
      <c r="A649" s="123"/>
      <c r="B649" s="123"/>
      <c r="C649" s="123"/>
      <c r="E649" s="123"/>
      <c r="F649" s="123"/>
      <c r="G649" s="124"/>
    </row>
    <row r="650" spans="1:7" ht="14.25">
      <c r="A650" s="123"/>
      <c r="B650" s="123"/>
      <c r="C650" s="123"/>
      <c r="E650" s="123"/>
      <c r="F650" s="123"/>
      <c r="G650" s="124"/>
    </row>
    <row r="651" spans="1:7" ht="14.25">
      <c r="A651" s="123"/>
      <c r="B651" s="123"/>
      <c r="C651" s="123"/>
      <c r="E651" s="123"/>
      <c r="F651" s="123"/>
      <c r="G651" s="124"/>
    </row>
    <row r="652" spans="1:7" ht="14.25">
      <c r="A652" s="123"/>
      <c r="B652" s="123"/>
      <c r="C652" s="123"/>
      <c r="E652" s="123"/>
      <c r="F652" s="123"/>
      <c r="G652" s="124"/>
    </row>
    <row r="653" spans="1:7" ht="14.25">
      <c r="A653" s="123"/>
      <c r="B653" s="123"/>
      <c r="C653" s="123"/>
      <c r="E653" s="123"/>
      <c r="F653" s="123"/>
      <c r="G653" s="124"/>
    </row>
    <row r="654" spans="1:7" ht="14.25">
      <c r="A654" s="123"/>
      <c r="B654" s="123"/>
      <c r="C654" s="123"/>
      <c r="E654" s="123"/>
      <c r="F654" s="123"/>
      <c r="G654" s="124"/>
    </row>
    <row r="655" spans="1:7" ht="14.25">
      <c r="A655" s="123"/>
      <c r="B655" s="123"/>
      <c r="C655" s="123"/>
      <c r="E655" s="123"/>
      <c r="F655" s="123"/>
      <c r="G655" s="124"/>
    </row>
    <row r="656" spans="1:7" ht="14.25">
      <c r="A656" s="123"/>
      <c r="B656" s="123"/>
      <c r="C656" s="123"/>
      <c r="E656" s="123"/>
      <c r="F656" s="123"/>
      <c r="G656" s="124"/>
    </row>
    <row r="657" spans="1:7" ht="14.25">
      <c r="A657" s="123"/>
      <c r="B657" s="123"/>
      <c r="C657" s="123"/>
      <c r="E657" s="123"/>
      <c r="F657" s="123"/>
      <c r="G657" s="124"/>
    </row>
    <row r="658" spans="1:7" ht="14.25">
      <c r="A658" s="123"/>
      <c r="B658" s="123"/>
      <c r="C658" s="123"/>
      <c r="E658" s="123"/>
      <c r="F658" s="123"/>
      <c r="G658" s="124"/>
    </row>
    <row r="659" spans="1:7" ht="14.25">
      <c r="A659" s="123"/>
      <c r="B659" s="123"/>
      <c r="C659" s="123"/>
      <c r="E659" s="123"/>
      <c r="F659" s="123"/>
      <c r="G659" s="124"/>
    </row>
    <row r="660" spans="1:7" ht="14.25">
      <c r="A660" s="123"/>
      <c r="B660" s="123"/>
      <c r="C660" s="123"/>
      <c r="E660" s="123"/>
      <c r="F660" s="123"/>
      <c r="G660" s="124"/>
    </row>
    <row r="661" spans="1:7" ht="14.25">
      <c r="A661" s="123"/>
      <c r="B661" s="123"/>
      <c r="C661" s="123"/>
      <c r="E661" s="123"/>
      <c r="F661" s="123"/>
      <c r="G661" s="124"/>
    </row>
    <row r="662" spans="1:7" ht="14.25">
      <c r="A662" s="123"/>
      <c r="B662" s="123"/>
      <c r="C662" s="123"/>
      <c r="E662" s="123"/>
      <c r="F662" s="123"/>
      <c r="G662" s="124"/>
    </row>
    <row r="663" spans="1:7" ht="14.25">
      <c r="A663" s="123"/>
      <c r="B663" s="123"/>
      <c r="C663" s="123"/>
      <c r="E663" s="123"/>
      <c r="F663" s="123"/>
      <c r="G663" s="124"/>
    </row>
    <row r="664" spans="1:7" ht="14.25">
      <c r="A664" s="123"/>
      <c r="B664" s="123"/>
      <c r="C664" s="123"/>
      <c r="E664" s="123"/>
      <c r="F664" s="123"/>
      <c r="G664" s="124"/>
    </row>
    <row r="665" spans="1:7" ht="14.25">
      <c r="A665" s="123"/>
      <c r="B665" s="123"/>
      <c r="C665" s="123"/>
      <c r="E665" s="123"/>
      <c r="F665" s="123"/>
      <c r="G665" s="124"/>
    </row>
    <row r="666" spans="1:7" ht="14.25">
      <c r="A666" s="123"/>
      <c r="B666" s="123"/>
      <c r="C666" s="123"/>
      <c r="E666" s="123"/>
      <c r="F666" s="123"/>
      <c r="G666" s="124"/>
    </row>
    <row r="667" spans="1:7" ht="14.25">
      <c r="A667" s="123"/>
      <c r="B667" s="123"/>
      <c r="C667" s="123"/>
      <c r="E667" s="123"/>
      <c r="F667" s="123"/>
      <c r="G667" s="124"/>
    </row>
    <row r="668" spans="1:7" ht="14.25">
      <c r="A668" s="123"/>
      <c r="B668" s="123"/>
      <c r="C668" s="123"/>
      <c r="E668" s="123"/>
      <c r="F668" s="123"/>
      <c r="G668" s="124"/>
    </row>
    <row r="669" spans="1:7" ht="14.25">
      <c r="A669" s="123"/>
      <c r="B669" s="123"/>
      <c r="C669" s="123"/>
      <c r="E669" s="123"/>
      <c r="F669" s="123"/>
      <c r="G669" s="124"/>
    </row>
    <row r="670" spans="1:7" ht="14.25">
      <c r="A670" s="123"/>
      <c r="B670" s="123"/>
      <c r="C670" s="123"/>
      <c r="E670" s="123"/>
      <c r="F670" s="123"/>
      <c r="G670" s="124"/>
    </row>
    <row r="671" spans="1:7" ht="14.25">
      <c r="A671" s="123"/>
      <c r="B671" s="123"/>
      <c r="C671" s="123"/>
      <c r="E671" s="123"/>
      <c r="F671" s="123"/>
      <c r="G671" s="124"/>
    </row>
    <row r="672" spans="1:7" ht="14.25">
      <c r="A672" s="123"/>
      <c r="B672" s="123"/>
      <c r="C672" s="123"/>
      <c r="E672" s="123"/>
      <c r="F672" s="123"/>
      <c r="G672" s="124"/>
    </row>
    <row r="673" spans="1:7" ht="14.25">
      <c r="A673" s="123"/>
      <c r="B673" s="123"/>
      <c r="C673" s="123"/>
      <c r="E673" s="123"/>
      <c r="F673" s="123"/>
      <c r="G673" s="124"/>
    </row>
    <row r="674" spans="1:7" ht="14.25">
      <c r="A674" s="123"/>
      <c r="B674" s="123"/>
      <c r="C674" s="123"/>
      <c r="E674" s="123"/>
      <c r="F674" s="123"/>
      <c r="G674" s="124"/>
    </row>
    <row r="675" spans="1:7" ht="14.25">
      <c r="A675" s="123"/>
      <c r="B675" s="123"/>
      <c r="C675" s="123"/>
      <c r="E675" s="123"/>
      <c r="F675" s="123"/>
      <c r="G675" s="124"/>
    </row>
    <row r="676" spans="1:7" ht="14.25">
      <c r="A676" s="123"/>
      <c r="B676" s="123"/>
      <c r="C676" s="123"/>
      <c r="E676" s="123"/>
      <c r="F676" s="123"/>
      <c r="G676" s="124"/>
    </row>
    <row r="677" spans="1:7" ht="14.25">
      <c r="A677" s="123"/>
      <c r="B677" s="123"/>
      <c r="C677" s="123"/>
      <c r="E677" s="123"/>
      <c r="F677" s="123"/>
      <c r="G677" s="124"/>
    </row>
    <row r="678" spans="1:7" ht="14.25">
      <c r="A678" s="123"/>
      <c r="B678" s="123"/>
      <c r="C678" s="123"/>
      <c r="E678" s="123"/>
      <c r="F678" s="123"/>
      <c r="G678" s="124"/>
    </row>
    <row r="679" spans="1:7" ht="14.25">
      <c r="A679" s="123"/>
      <c r="B679" s="123"/>
      <c r="C679" s="123"/>
      <c r="E679" s="123"/>
      <c r="F679" s="123"/>
      <c r="G679" s="124"/>
    </row>
    <row r="680" spans="1:7" ht="14.25">
      <c r="A680" s="123"/>
      <c r="B680" s="123"/>
      <c r="C680" s="123"/>
      <c r="E680" s="123"/>
      <c r="F680" s="123"/>
      <c r="G680" s="124"/>
    </row>
    <row r="681" spans="1:7" ht="14.25">
      <c r="A681" s="123"/>
      <c r="B681" s="123"/>
      <c r="C681" s="123"/>
      <c r="E681" s="123"/>
      <c r="F681" s="123"/>
      <c r="G681" s="124"/>
    </row>
    <row r="682" spans="1:7" ht="14.25">
      <c r="A682" s="123"/>
      <c r="B682" s="123"/>
      <c r="C682" s="123"/>
      <c r="E682" s="123"/>
      <c r="F682" s="123"/>
      <c r="G682" s="124"/>
    </row>
    <row r="683" spans="1:7" ht="14.25">
      <c r="A683" s="123"/>
      <c r="B683" s="123"/>
      <c r="C683" s="123"/>
      <c r="E683" s="123"/>
      <c r="F683" s="123"/>
      <c r="G683" s="124"/>
    </row>
    <row r="684" spans="1:7" ht="14.25">
      <c r="A684" s="123"/>
      <c r="B684" s="123"/>
      <c r="C684" s="123"/>
      <c r="E684" s="123"/>
      <c r="F684" s="123"/>
      <c r="G684" s="124"/>
    </row>
    <row r="685" spans="1:7" ht="14.25">
      <c r="A685" s="123"/>
      <c r="B685" s="123"/>
      <c r="C685" s="123"/>
      <c r="E685" s="123"/>
      <c r="F685" s="123"/>
      <c r="G685" s="124"/>
    </row>
    <row r="686" spans="1:7" ht="14.25">
      <c r="A686" s="123"/>
      <c r="B686" s="123"/>
      <c r="C686" s="123"/>
      <c r="E686" s="123"/>
      <c r="F686" s="123"/>
      <c r="G686" s="124"/>
    </row>
    <row r="687" spans="1:7" ht="14.25">
      <c r="A687" s="123"/>
      <c r="B687" s="123"/>
      <c r="C687" s="123"/>
      <c r="E687" s="123"/>
      <c r="F687" s="123"/>
      <c r="G687" s="124"/>
    </row>
    <row r="688" spans="1:7" ht="14.25">
      <c r="A688" s="123"/>
      <c r="B688" s="123"/>
      <c r="C688" s="123"/>
      <c r="E688" s="123"/>
      <c r="F688" s="123"/>
      <c r="G688" s="124"/>
    </row>
    <row r="689" spans="1:7" ht="14.25">
      <c r="A689" s="123"/>
      <c r="B689" s="123"/>
      <c r="C689" s="123"/>
      <c r="E689" s="123"/>
      <c r="F689" s="123"/>
      <c r="G689" s="124"/>
    </row>
    <row r="690" spans="1:7" ht="14.25">
      <c r="A690" s="123"/>
      <c r="B690" s="123"/>
      <c r="C690" s="123"/>
      <c r="E690" s="123"/>
      <c r="F690" s="123"/>
      <c r="G690" s="124"/>
    </row>
    <row r="691" spans="1:7" ht="14.25">
      <c r="A691" s="123"/>
      <c r="B691" s="123"/>
      <c r="C691" s="123"/>
      <c r="E691" s="123"/>
      <c r="F691" s="123"/>
      <c r="G691" s="124"/>
    </row>
    <row r="692" spans="1:7" ht="14.25">
      <c r="A692" s="123"/>
      <c r="B692" s="123"/>
      <c r="C692" s="123"/>
      <c r="E692" s="123"/>
      <c r="F692" s="123"/>
      <c r="G692" s="124"/>
    </row>
    <row r="693" spans="1:7" ht="14.25">
      <c r="A693" s="123"/>
      <c r="B693" s="123"/>
      <c r="C693" s="123"/>
      <c r="E693" s="123"/>
      <c r="F693" s="123"/>
      <c r="G693" s="124"/>
    </row>
    <row r="694" spans="1:7" ht="14.25">
      <c r="A694" s="123"/>
      <c r="B694" s="123"/>
      <c r="C694" s="123"/>
      <c r="E694" s="123"/>
      <c r="F694" s="123"/>
      <c r="G694" s="124"/>
    </row>
    <row r="695" spans="1:7" ht="14.25">
      <c r="A695" s="123"/>
      <c r="B695" s="123"/>
      <c r="C695" s="123"/>
      <c r="E695" s="123"/>
      <c r="F695" s="123"/>
      <c r="G695" s="124"/>
    </row>
    <row r="696" spans="1:7" ht="14.25">
      <c r="A696" s="123"/>
      <c r="B696" s="123"/>
      <c r="C696" s="123"/>
      <c r="E696" s="123"/>
      <c r="F696" s="123"/>
      <c r="G696" s="124"/>
    </row>
    <row r="697" spans="1:7" ht="14.25">
      <c r="A697" s="123"/>
      <c r="B697" s="123"/>
      <c r="C697" s="123"/>
      <c r="E697" s="123"/>
      <c r="F697" s="123"/>
      <c r="G697" s="124"/>
    </row>
    <row r="698" spans="1:7" ht="14.25">
      <c r="A698" s="123"/>
      <c r="B698" s="123"/>
      <c r="C698" s="123"/>
      <c r="E698" s="123"/>
      <c r="F698" s="123"/>
      <c r="G698" s="124"/>
    </row>
    <row r="699" spans="1:7" ht="14.25">
      <c r="A699" s="123"/>
      <c r="B699" s="123"/>
      <c r="C699" s="123"/>
      <c r="E699" s="123"/>
      <c r="F699" s="123"/>
      <c r="G699" s="124"/>
    </row>
    <row r="700" spans="1:7" ht="14.25">
      <c r="A700" s="123"/>
      <c r="B700" s="123"/>
      <c r="C700" s="123"/>
      <c r="E700" s="123"/>
      <c r="F700" s="123"/>
      <c r="G700" s="124"/>
    </row>
    <row r="701" spans="1:7" ht="14.25">
      <c r="A701" s="123"/>
      <c r="B701" s="123"/>
      <c r="C701" s="123"/>
      <c r="E701" s="123"/>
      <c r="F701" s="123"/>
      <c r="G701" s="124"/>
    </row>
    <row r="702" spans="1:7" ht="14.25">
      <c r="A702" s="123"/>
      <c r="B702" s="123"/>
      <c r="C702" s="123"/>
      <c r="E702" s="123"/>
      <c r="F702" s="123"/>
      <c r="G702" s="124"/>
    </row>
    <row r="703" spans="1:7" ht="14.25">
      <c r="A703" s="123"/>
      <c r="B703" s="123"/>
      <c r="C703" s="123"/>
      <c r="E703" s="123"/>
      <c r="F703" s="123"/>
      <c r="G703" s="124"/>
    </row>
    <row r="704" spans="1:7" ht="14.25">
      <c r="A704" s="123"/>
      <c r="B704" s="123"/>
      <c r="C704" s="123"/>
      <c r="E704" s="123"/>
      <c r="F704" s="123"/>
      <c r="G704" s="124"/>
    </row>
    <row r="705" spans="1:7" ht="14.25">
      <c r="A705" s="123"/>
      <c r="B705" s="123"/>
      <c r="C705" s="123"/>
      <c r="E705" s="123"/>
      <c r="F705" s="123"/>
      <c r="G705" s="124"/>
    </row>
    <row r="706" spans="1:7" ht="14.25">
      <c r="A706" s="123"/>
      <c r="B706" s="123"/>
      <c r="C706" s="123"/>
      <c r="E706" s="123"/>
      <c r="F706" s="123"/>
      <c r="G706" s="124"/>
    </row>
    <row r="707" spans="1:7" ht="14.25">
      <c r="A707" s="123"/>
      <c r="B707" s="123"/>
      <c r="C707" s="123"/>
      <c r="E707" s="123"/>
      <c r="F707" s="123"/>
      <c r="G707" s="124"/>
    </row>
    <row r="708" spans="1:7" ht="14.25">
      <c r="A708" s="123"/>
      <c r="B708" s="123"/>
      <c r="C708" s="123"/>
      <c r="E708" s="123"/>
      <c r="F708" s="123"/>
      <c r="G708" s="124"/>
    </row>
    <row r="709" spans="1:7" ht="14.25">
      <c r="A709" s="123"/>
      <c r="B709" s="123"/>
      <c r="C709" s="123"/>
      <c r="E709" s="123"/>
      <c r="F709" s="123"/>
      <c r="G709" s="124"/>
    </row>
    <row r="710" spans="1:7" ht="14.25">
      <c r="A710" s="123"/>
      <c r="B710" s="123"/>
      <c r="C710" s="123"/>
      <c r="E710" s="123"/>
      <c r="F710" s="123"/>
      <c r="G710" s="124"/>
    </row>
    <row r="711" spans="1:7" ht="14.25">
      <c r="A711" s="123"/>
      <c r="B711" s="123"/>
      <c r="C711" s="123"/>
      <c r="E711" s="123"/>
      <c r="F711" s="123"/>
      <c r="G711" s="124"/>
    </row>
    <row r="712" spans="1:7" ht="14.25">
      <c r="A712" s="123"/>
      <c r="B712" s="123"/>
      <c r="C712" s="123"/>
      <c r="E712" s="123"/>
      <c r="F712" s="123"/>
      <c r="G712" s="124"/>
    </row>
    <row r="713" spans="1:7" ht="14.25">
      <c r="A713" s="123"/>
      <c r="B713" s="123"/>
      <c r="C713" s="123"/>
      <c r="E713" s="123"/>
      <c r="F713" s="123"/>
      <c r="G713" s="124"/>
    </row>
    <row r="714" spans="1:7" ht="14.25">
      <c r="A714" s="123"/>
      <c r="B714" s="123"/>
      <c r="C714" s="123"/>
      <c r="E714" s="123"/>
      <c r="F714" s="123"/>
      <c r="G714" s="124"/>
    </row>
    <row r="715" spans="1:7" ht="14.25">
      <c r="A715" s="123"/>
      <c r="B715" s="123"/>
      <c r="C715" s="123"/>
      <c r="E715" s="123"/>
      <c r="F715" s="123"/>
      <c r="G715" s="124"/>
    </row>
    <row r="716" spans="1:7" ht="14.25">
      <c r="A716" s="123"/>
      <c r="B716" s="123"/>
      <c r="C716" s="123"/>
      <c r="E716" s="123"/>
      <c r="F716" s="123"/>
      <c r="G716" s="124"/>
    </row>
    <row r="717" spans="1:7" ht="14.25">
      <c r="A717" s="123"/>
      <c r="B717" s="123"/>
      <c r="C717" s="123"/>
      <c r="E717" s="123"/>
      <c r="F717" s="123"/>
      <c r="G717" s="124"/>
    </row>
    <row r="718" spans="1:7" ht="14.25">
      <c r="A718" s="123"/>
      <c r="B718" s="123"/>
      <c r="C718" s="123"/>
      <c r="E718" s="123"/>
      <c r="F718" s="123"/>
      <c r="G718" s="124"/>
    </row>
    <row r="719" spans="1:7" ht="14.25">
      <c r="A719" s="123"/>
      <c r="B719" s="123"/>
      <c r="C719" s="123"/>
      <c r="E719" s="123"/>
      <c r="F719" s="123"/>
      <c r="G719" s="124"/>
    </row>
    <row r="720" spans="1:7" ht="14.25">
      <c r="A720" s="123"/>
      <c r="B720" s="123"/>
      <c r="C720" s="123"/>
      <c r="E720" s="123"/>
      <c r="F720" s="123"/>
      <c r="G720" s="124"/>
    </row>
    <row r="721" spans="1:7" ht="14.25">
      <c r="A721" s="123"/>
      <c r="B721" s="123"/>
      <c r="C721" s="123"/>
      <c r="E721" s="123"/>
      <c r="F721" s="123"/>
      <c r="G721" s="124"/>
    </row>
    <row r="722" spans="1:7" ht="14.25">
      <c r="A722" s="123"/>
      <c r="B722" s="123"/>
      <c r="C722" s="123"/>
      <c r="E722" s="123"/>
      <c r="F722" s="123"/>
      <c r="G722" s="124"/>
    </row>
    <row r="723" spans="1:7" ht="14.25">
      <c r="A723" s="123"/>
      <c r="B723" s="123"/>
      <c r="C723" s="123"/>
      <c r="E723" s="123"/>
      <c r="F723" s="123"/>
      <c r="G723" s="124"/>
    </row>
    <row r="724" spans="1:7" ht="14.25">
      <c r="A724" s="123"/>
      <c r="B724" s="123"/>
      <c r="C724" s="123"/>
      <c r="E724" s="123"/>
      <c r="F724" s="123"/>
      <c r="G724" s="124"/>
    </row>
    <row r="725" spans="1:7" ht="14.25">
      <c r="A725" s="123"/>
      <c r="B725" s="123"/>
      <c r="C725" s="123"/>
      <c r="E725" s="123"/>
      <c r="F725" s="123"/>
      <c r="G725" s="124"/>
    </row>
    <row r="726" spans="1:7" ht="14.25">
      <c r="A726" s="123"/>
      <c r="B726" s="123"/>
      <c r="C726" s="123"/>
      <c r="E726" s="123"/>
      <c r="F726" s="123"/>
      <c r="G726" s="124"/>
    </row>
    <row r="727" spans="1:7" ht="14.25">
      <c r="A727" s="123"/>
      <c r="B727" s="123"/>
      <c r="C727" s="123"/>
      <c r="E727" s="123"/>
      <c r="F727" s="123"/>
      <c r="G727" s="124"/>
    </row>
    <row r="728" spans="1:7" ht="14.25">
      <c r="A728" s="123"/>
      <c r="B728" s="123"/>
      <c r="C728" s="123"/>
      <c r="E728" s="123"/>
      <c r="F728" s="123"/>
      <c r="G728" s="124"/>
    </row>
    <row r="729" spans="1:7" ht="14.25">
      <c r="A729" s="123"/>
      <c r="B729" s="123"/>
      <c r="C729" s="123"/>
      <c r="E729" s="123"/>
      <c r="F729" s="123"/>
      <c r="G729" s="124"/>
    </row>
    <row r="730" spans="1:7" ht="14.25">
      <c r="A730" s="123"/>
      <c r="B730" s="123"/>
      <c r="C730" s="123"/>
      <c r="E730" s="123"/>
      <c r="F730" s="123"/>
      <c r="G730" s="124"/>
    </row>
    <row r="731" spans="1:7" ht="14.25">
      <c r="A731" s="123"/>
      <c r="B731" s="123"/>
      <c r="C731" s="123"/>
      <c r="E731" s="123"/>
      <c r="F731" s="123"/>
      <c r="G731" s="124"/>
    </row>
    <row r="732" spans="1:7" ht="14.25">
      <c r="A732" s="123"/>
      <c r="B732" s="123"/>
      <c r="C732" s="123"/>
      <c r="E732" s="123"/>
      <c r="F732" s="123"/>
      <c r="G732" s="124"/>
    </row>
    <row r="733" spans="1:7" ht="14.25">
      <c r="A733" s="123"/>
      <c r="B733" s="123"/>
      <c r="C733" s="123"/>
      <c r="E733" s="123"/>
      <c r="F733" s="123"/>
      <c r="G733" s="124"/>
    </row>
    <row r="734" spans="1:7" ht="14.25">
      <c r="A734" s="123"/>
      <c r="B734" s="123"/>
      <c r="C734" s="123"/>
      <c r="E734" s="123"/>
      <c r="F734" s="123"/>
      <c r="G734" s="124"/>
    </row>
    <row r="735" spans="1:7" ht="14.25">
      <c r="A735" s="123"/>
      <c r="B735" s="123"/>
      <c r="C735" s="123"/>
      <c r="E735" s="123"/>
      <c r="F735" s="123"/>
      <c r="G735" s="124"/>
    </row>
    <row r="736" spans="1:7" ht="14.25">
      <c r="A736" s="123"/>
      <c r="B736" s="123"/>
      <c r="C736" s="123"/>
      <c r="E736" s="123"/>
      <c r="F736" s="123"/>
      <c r="G736" s="124"/>
    </row>
    <row r="737" spans="1:7" ht="14.25">
      <c r="A737" s="123"/>
      <c r="B737" s="123"/>
      <c r="C737" s="123"/>
      <c r="E737" s="123"/>
      <c r="F737" s="123"/>
      <c r="G737" s="124"/>
    </row>
    <row r="738" spans="1:7" ht="14.25">
      <c r="A738" s="123"/>
      <c r="B738" s="123"/>
      <c r="C738" s="123"/>
      <c r="E738" s="123"/>
      <c r="F738" s="123"/>
      <c r="G738" s="124"/>
    </row>
    <row r="739" spans="1:7" ht="14.25">
      <c r="A739" s="123"/>
      <c r="B739" s="123"/>
      <c r="C739" s="123"/>
      <c r="E739" s="123"/>
      <c r="F739" s="123"/>
      <c r="G739" s="124"/>
    </row>
    <row r="740" spans="1:7" ht="14.25">
      <c r="A740" s="123"/>
      <c r="B740" s="123"/>
      <c r="C740" s="123"/>
      <c r="E740" s="123"/>
      <c r="F740" s="123"/>
      <c r="G740" s="124"/>
    </row>
    <row r="741" spans="1:7" ht="14.25">
      <c r="A741" s="123"/>
      <c r="B741" s="123"/>
      <c r="C741" s="123"/>
      <c r="E741" s="123"/>
      <c r="F741" s="123"/>
      <c r="G741" s="124"/>
    </row>
    <row r="742" spans="1:7" ht="14.25">
      <c r="A742" s="123"/>
      <c r="B742" s="123"/>
      <c r="C742" s="123"/>
      <c r="E742" s="123"/>
      <c r="F742" s="123"/>
      <c r="G742" s="124"/>
    </row>
    <row r="743" spans="1:7" ht="14.25">
      <c r="A743" s="123"/>
      <c r="B743" s="123"/>
      <c r="C743" s="123"/>
      <c r="E743" s="123"/>
      <c r="F743" s="123"/>
      <c r="G743" s="124"/>
    </row>
    <row r="744" spans="1:7" ht="14.25">
      <c r="A744" s="123"/>
      <c r="B744" s="123"/>
      <c r="C744" s="123"/>
      <c r="E744" s="123"/>
      <c r="F744" s="123"/>
      <c r="G744" s="124"/>
    </row>
    <row r="745" spans="1:7" ht="14.25">
      <c r="A745" s="123"/>
      <c r="B745" s="123"/>
      <c r="C745" s="123"/>
      <c r="E745" s="123"/>
      <c r="F745" s="123"/>
      <c r="G745" s="124"/>
    </row>
    <row r="746" spans="1:7" ht="14.25">
      <c r="A746" s="123"/>
      <c r="B746" s="123"/>
      <c r="C746" s="123"/>
      <c r="E746" s="123"/>
      <c r="F746" s="123"/>
      <c r="G746" s="124"/>
    </row>
    <row r="747" spans="1:7" ht="14.25">
      <c r="A747" s="123"/>
      <c r="B747" s="123"/>
      <c r="C747" s="123"/>
      <c r="E747" s="123"/>
      <c r="F747" s="123"/>
      <c r="G747" s="124"/>
    </row>
    <row r="748" spans="1:7" ht="14.25">
      <c r="A748" s="123"/>
      <c r="B748" s="123"/>
      <c r="C748" s="123"/>
      <c r="E748" s="123"/>
      <c r="F748" s="123"/>
      <c r="G748" s="124"/>
    </row>
    <row r="749" spans="1:7" ht="14.25">
      <c r="A749" s="123"/>
      <c r="B749" s="123"/>
      <c r="C749" s="123"/>
      <c r="E749" s="123"/>
      <c r="F749" s="123"/>
      <c r="G749" s="124"/>
    </row>
    <row r="750" spans="1:7" ht="14.25">
      <c r="A750" s="123"/>
      <c r="B750" s="123"/>
      <c r="C750" s="123"/>
      <c r="E750" s="123"/>
      <c r="F750" s="123"/>
      <c r="G750" s="124"/>
    </row>
    <row r="751" spans="1:7" ht="14.25">
      <c r="A751" s="123"/>
      <c r="B751" s="123"/>
      <c r="C751" s="123"/>
      <c r="E751" s="123"/>
      <c r="F751" s="123"/>
      <c r="G751" s="124"/>
    </row>
    <row r="752" spans="1:7" ht="14.25">
      <c r="A752" s="123"/>
      <c r="B752" s="123"/>
      <c r="C752" s="123"/>
      <c r="E752" s="123"/>
      <c r="F752" s="123"/>
      <c r="G752" s="124"/>
    </row>
    <row r="753" spans="1:7" ht="14.25">
      <c r="A753" s="123"/>
      <c r="B753" s="123"/>
      <c r="C753" s="123"/>
      <c r="E753" s="123"/>
      <c r="F753" s="123"/>
      <c r="G753" s="124"/>
    </row>
    <row r="754" spans="1:7" ht="14.25">
      <c r="A754" s="123"/>
      <c r="B754" s="123"/>
      <c r="C754" s="123"/>
      <c r="E754" s="123"/>
      <c r="F754" s="123"/>
      <c r="G754" s="124"/>
    </row>
    <row r="755" spans="1:7" ht="14.25">
      <c r="A755" s="123"/>
      <c r="B755" s="123"/>
      <c r="C755" s="123"/>
      <c r="E755" s="123"/>
      <c r="F755" s="123"/>
      <c r="G755" s="124"/>
    </row>
    <row r="756" spans="1:7" ht="14.25">
      <c r="A756" s="123"/>
      <c r="B756" s="123"/>
      <c r="C756" s="123"/>
      <c r="E756" s="123"/>
      <c r="F756" s="123"/>
      <c r="G756" s="124"/>
    </row>
    <row r="757" spans="1:7" ht="14.25">
      <c r="A757" s="123"/>
      <c r="B757" s="123"/>
      <c r="C757" s="123"/>
      <c r="E757" s="123"/>
      <c r="F757" s="123"/>
      <c r="G757" s="124"/>
    </row>
    <row r="758" spans="1:7" ht="14.25">
      <c r="A758" s="123"/>
      <c r="B758" s="123"/>
      <c r="C758" s="123"/>
      <c r="E758" s="123"/>
      <c r="F758" s="123"/>
      <c r="G758" s="124"/>
    </row>
    <row r="759" spans="1:7" ht="14.25">
      <c r="A759" s="123"/>
      <c r="B759" s="123"/>
      <c r="C759" s="123"/>
      <c r="E759" s="123"/>
      <c r="F759" s="123"/>
      <c r="G759" s="124"/>
    </row>
    <row r="760" spans="1:7" ht="14.25">
      <c r="A760" s="123"/>
      <c r="B760" s="123"/>
      <c r="C760" s="123"/>
      <c r="E760" s="123"/>
      <c r="F760" s="123"/>
      <c r="G760" s="124"/>
    </row>
    <row r="761" spans="1:7" ht="14.25">
      <c r="A761" s="123"/>
      <c r="B761" s="123"/>
      <c r="C761" s="123"/>
      <c r="E761" s="123"/>
      <c r="F761" s="123"/>
      <c r="G761" s="124"/>
    </row>
    <row r="762" spans="1:7" ht="14.25">
      <c r="A762" s="123"/>
      <c r="B762" s="123"/>
      <c r="C762" s="123"/>
      <c r="E762" s="123"/>
      <c r="F762" s="123"/>
      <c r="G762" s="124"/>
    </row>
    <row r="763" spans="1:7" ht="14.25">
      <c r="A763" s="123"/>
      <c r="B763" s="123"/>
      <c r="C763" s="123"/>
      <c r="E763" s="123"/>
      <c r="F763" s="123"/>
      <c r="G763" s="124"/>
    </row>
    <row r="764" spans="1:7" ht="14.25">
      <c r="A764" s="123"/>
      <c r="B764" s="123"/>
      <c r="C764" s="123"/>
      <c r="E764" s="123"/>
      <c r="F764" s="123"/>
      <c r="G764" s="124"/>
    </row>
    <row r="765" spans="1:7" ht="14.25">
      <c r="A765" s="123"/>
      <c r="B765" s="123"/>
      <c r="C765" s="123"/>
      <c r="E765" s="123"/>
      <c r="F765" s="123"/>
      <c r="G765" s="124"/>
    </row>
    <row r="766" spans="1:7" ht="14.25">
      <c r="A766" s="123"/>
      <c r="B766" s="123"/>
      <c r="C766" s="123"/>
      <c r="E766" s="123"/>
      <c r="F766" s="123"/>
      <c r="G766" s="124"/>
    </row>
    <row r="767" spans="1:7" ht="14.25">
      <c r="A767" s="123"/>
      <c r="B767" s="123"/>
      <c r="C767" s="123"/>
      <c r="E767" s="123"/>
      <c r="F767" s="123"/>
      <c r="G767" s="124"/>
    </row>
    <row r="768" spans="1:7" ht="14.25">
      <c r="A768" s="123"/>
      <c r="B768" s="123"/>
      <c r="C768" s="123"/>
      <c r="E768" s="123"/>
      <c r="F768" s="123"/>
      <c r="G768" s="124"/>
    </row>
    <row r="769" spans="1:7" ht="14.25">
      <c r="A769" s="123"/>
      <c r="B769" s="123"/>
      <c r="C769" s="123"/>
      <c r="E769" s="123"/>
      <c r="F769" s="123"/>
      <c r="G769" s="124"/>
    </row>
    <row r="770" spans="1:7" ht="14.25">
      <c r="A770" s="123"/>
      <c r="B770" s="123"/>
      <c r="C770" s="123"/>
      <c r="E770" s="123"/>
      <c r="F770" s="123"/>
      <c r="G770" s="124"/>
    </row>
    <row r="771" spans="1:7" ht="14.25">
      <c r="A771" s="123"/>
      <c r="B771" s="123"/>
      <c r="C771" s="123"/>
      <c r="E771" s="123"/>
      <c r="F771" s="123"/>
      <c r="G771" s="124"/>
    </row>
    <row r="772" spans="1:7" ht="14.25">
      <c r="A772" s="123"/>
      <c r="B772" s="123"/>
      <c r="C772" s="123"/>
      <c r="E772" s="123"/>
      <c r="F772" s="123"/>
      <c r="G772" s="124"/>
    </row>
    <row r="773" spans="1:7" ht="14.25">
      <c r="A773" s="123"/>
      <c r="B773" s="123"/>
      <c r="C773" s="123"/>
      <c r="E773" s="123"/>
      <c r="F773" s="123"/>
      <c r="G773" s="124"/>
    </row>
    <row r="774" spans="1:7" ht="14.25">
      <c r="A774" s="123"/>
      <c r="B774" s="123"/>
      <c r="C774" s="123"/>
      <c r="E774" s="123"/>
      <c r="F774" s="123"/>
      <c r="G774" s="124"/>
    </row>
    <row r="775" spans="1:7" ht="14.25">
      <c r="A775" s="123"/>
      <c r="B775" s="123"/>
      <c r="C775" s="123"/>
      <c r="E775" s="123"/>
      <c r="F775" s="123"/>
      <c r="G775" s="124"/>
    </row>
    <row r="776" spans="1:7" ht="14.25">
      <c r="A776" s="123"/>
      <c r="B776" s="123"/>
      <c r="C776" s="123"/>
      <c r="E776" s="123"/>
      <c r="F776" s="123"/>
      <c r="G776" s="124"/>
    </row>
    <row r="777" spans="1:7" ht="14.25">
      <c r="A777" s="123"/>
      <c r="B777" s="123"/>
      <c r="C777" s="123"/>
      <c r="E777" s="123"/>
      <c r="F777" s="123"/>
      <c r="G777" s="124"/>
    </row>
    <row r="778" spans="1:7" ht="14.25">
      <c r="A778" s="123"/>
      <c r="B778" s="123"/>
      <c r="C778" s="123"/>
      <c r="E778" s="123"/>
      <c r="F778" s="123"/>
      <c r="G778" s="124"/>
    </row>
    <row r="779" spans="1:7" ht="14.25">
      <c r="A779" s="123"/>
      <c r="B779" s="123"/>
      <c r="C779" s="123"/>
      <c r="E779" s="123"/>
      <c r="F779" s="123"/>
      <c r="G779" s="124"/>
    </row>
    <row r="780" spans="1:7" ht="14.25">
      <c r="A780" s="123"/>
      <c r="B780" s="123"/>
      <c r="C780" s="123"/>
      <c r="E780" s="123"/>
      <c r="F780" s="123"/>
      <c r="G780" s="124"/>
    </row>
    <row r="781" spans="1:7" ht="14.25">
      <c r="A781" s="123"/>
      <c r="B781" s="123"/>
      <c r="C781" s="123"/>
      <c r="E781" s="123"/>
      <c r="F781" s="123"/>
      <c r="G781" s="124"/>
    </row>
    <row r="782" spans="1:7" ht="14.25">
      <c r="A782" s="123"/>
      <c r="B782" s="123"/>
      <c r="C782" s="123"/>
      <c r="E782" s="123"/>
      <c r="F782" s="123"/>
      <c r="G782" s="124"/>
    </row>
    <row r="783" spans="1:7" ht="14.25">
      <c r="A783" s="123"/>
      <c r="B783" s="123"/>
      <c r="C783" s="123"/>
      <c r="E783" s="123"/>
      <c r="F783" s="123"/>
      <c r="G783" s="124"/>
    </row>
    <row r="784" spans="1:7" ht="14.25">
      <c r="A784" s="123"/>
      <c r="B784" s="123"/>
      <c r="C784" s="123"/>
      <c r="E784" s="123"/>
      <c r="F784" s="123"/>
      <c r="G784" s="124"/>
    </row>
    <row r="785" spans="1:7" ht="14.25">
      <c r="A785" s="123"/>
      <c r="B785" s="123"/>
      <c r="C785" s="123"/>
      <c r="E785" s="123"/>
      <c r="F785" s="123"/>
      <c r="G785" s="124"/>
    </row>
    <row r="786" spans="1:7" ht="14.25">
      <c r="A786" s="123"/>
      <c r="B786" s="123"/>
      <c r="C786" s="123"/>
      <c r="E786" s="123"/>
      <c r="F786" s="123"/>
      <c r="G786" s="124"/>
    </row>
    <row r="787" spans="1:7" ht="14.25">
      <c r="A787" s="123"/>
      <c r="B787" s="123"/>
      <c r="C787" s="123"/>
      <c r="E787" s="123"/>
      <c r="F787" s="123"/>
      <c r="G787" s="124"/>
    </row>
    <row r="788" spans="1:7" ht="14.25">
      <c r="A788" s="123"/>
      <c r="B788" s="123"/>
      <c r="C788" s="123"/>
      <c r="E788" s="123"/>
      <c r="F788" s="123"/>
      <c r="G788" s="124"/>
    </row>
    <row r="789" spans="1:7" ht="14.25">
      <c r="A789" s="123"/>
      <c r="B789" s="123"/>
      <c r="C789" s="123"/>
      <c r="E789" s="123"/>
      <c r="F789" s="123"/>
      <c r="G789" s="124"/>
    </row>
    <row r="790" spans="1:7" ht="14.25">
      <c r="A790" s="123"/>
      <c r="B790" s="123"/>
      <c r="C790" s="123"/>
      <c r="E790" s="123"/>
      <c r="F790" s="123"/>
      <c r="G790" s="124"/>
    </row>
    <row r="791" spans="1:7" ht="14.25">
      <c r="A791" s="123"/>
      <c r="B791" s="123"/>
      <c r="C791" s="123"/>
      <c r="E791" s="123"/>
      <c r="F791" s="123"/>
      <c r="G791" s="124"/>
    </row>
    <row r="792" spans="1:7" ht="14.25">
      <c r="A792" s="123"/>
      <c r="B792" s="123"/>
      <c r="C792" s="123"/>
      <c r="E792" s="123"/>
      <c r="F792" s="123"/>
      <c r="G792" s="124"/>
    </row>
    <row r="793" spans="1:7" ht="14.25">
      <c r="A793" s="123"/>
      <c r="B793" s="123"/>
      <c r="C793" s="123"/>
      <c r="E793" s="123"/>
      <c r="F793" s="123"/>
      <c r="G793" s="124"/>
    </row>
    <row r="794" spans="1:7" ht="14.25">
      <c r="A794" s="123"/>
      <c r="B794" s="123"/>
      <c r="C794" s="123"/>
      <c r="E794" s="123"/>
      <c r="F794" s="123"/>
      <c r="G794" s="124"/>
    </row>
    <row r="795" spans="1:7" ht="14.25">
      <c r="A795" s="123"/>
      <c r="B795" s="123"/>
      <c r="C795" s="123"/>
      <c r="E795" s="123"/>
      <c r="F795" s="123"/>
      <c r="G795" s="124"/>
    </row>
    <row r="796" spans="1:7" ht="14.25">
      <c r="A796" s="123"/>
      <c r="B796" s="123"/>
      <c r="C796" s="123"/>
      <c r="E796" s="123"/>
      <c r="F796" s="123"/>
      <c r="G796" s="124"/>
    </row>
    <row r="797" spans="1:7" ht="14.25">
      <c r="A797" s="123"/>
      <c r="B797" s="123"/>
      <c r="C797" s="123"/>
      <c r="E797" s="123"/>
      <c r="F797" s="123"/>
      <c r="G797" s="124"/>
    </row>
    <row r="798" spans="1:7" ht="14.25">
      <c r="A798" s="123"/>
      <c r="B798" s="123"/>
      <c r="C798" s="123"/>
      <c r="E798" s="123"/>
      <c r="F798" s="123"/>
      <c r="G798" s="124"/>
    </row>
    <row r="799" spans="1:7" ht="14.25">
      <c r="A799" s="123"/>
      <c r="B799" s="123"/>
      <c r="C799" s="123"/>
      <c r="E799" s="123"/>
      <c r="F799" s="123"/>
      <c r="G799" s="124"/>
    </row>
    <row r="800" spans="1:7" ht="14.25">
      <c r="A800" s="123"/>
      <c r="B800" s="123"/>
      <c r="C800" s="123"/>
      <c r="E800" s="123"/>
      <c r="F800" s="123"/>
      <c r="G800" s="124"/>
    </row>
    <row r="801" spans="1:7" ht="14.25">
      <c r="A801" s="123"/>
      <c r="B801" s="123"/>
      <c r="C801" s="123"/>
      <c r="E801" s="123"/>
      <c r="F801" s="123"/>
      <c r="G801" s="124"/>
    </row>
    <row r="802" spans="1:7" ht="14.25">
      <c r="A802" s="123"/>
      <c r="B802" s="123"/>
      <c r="C802" s="123"/>
      <c r="E802" s="123"/>
      <c r="F802" s="123"/>
      <c r="G802" s="124"/>
    </row>
    <row r="803" spans="1:7" ht="14.25">
      <c r="A803" s="123"/>
      <c r="B803" s="123"/>
      <c r="C803" s="123"/>
      <c r="E803" s="123"/>
      <c r="F803" s="123"/>
      <c r="G803" s="124"/>
    </row>
    <row r="804" spans="1:7" ht="14.25">
      <c r="A804" s="123"/>
      <c r="B804" s="123"/>
      <c r="C804" s="123"/>
      <c r="E804" s="123"/>
      <c r="F804" s="123"/>
      <c r="G804" s="124"/>
    </row>
    <row r="805" spans="1:7" ht="14.25">
      <c r="A805" s="123"/>
      <c r="B805" s="123"/>
      <c r="C805" s="123"/>
      <c r="E805" s="123"/>
      <c r="F805" s="123"/>
      <c r="G805" s="124"/>
    </row>
    <row r="806" spans="1:7" ht="14.25">
      <c r="A806" s="123"/>
      <c r="B806" s="123"/>
      <c r="C806" s="123"/>
      <c r="E806" s="123"/>
      <c r="F806" s="123"/>
      <c r="G806" s="124"/>
    </row>
    <row r="807" spans="1:7" ht="14.25">
      <c r="A807" s="123"/>
      <c r="B807" s="123"/>
      <c r="C807" s="123"/>
      <c r="E807" s="123"/>
      <c r="F807" s="123"/>
      <c r="G807" s="124"/>
    </row>
    <row r="808" spans="1:7" ht="14.25">
      <c r="A808" s="123"/>
      <c r="B808" s="123"/>
      <c r="C808" s="123"/>
      <c r="E808" s="123"/>
      <c r="F808" s="123"/>
      <c r="G808" s="124"/>
    </row>
    <row r="809" spans="1:7" ht="14.25">
      <c r="A809" s="123"/>
      <c r="B809" s="123"/>
      <c r="C809" s="123"/>
      <c r="E809" s="123"/>
      <c r="F809" s="123"/>
      <c r="G809" s="124"/>
    </row>
    <row r="810" spans="1:7" ht="14.25">
      <c r="A810" s="123"/>
      <c r="B810" s="123"/>
      <c r="C810" s="123"/>
      <c r="E810" s="123"/>
      <c r="F810" s="123"/>
      <c r="G810" s="124"/>
    </row>
    <row r="811" spans="1:7" ht="14.25">
      <c r="A811" s="123"/>
      <c r="B811" s="123"/>
      <c r="C811" s="123"/>
      <c r="E811" s="123"/>
      <c r="F811" s="123"/>
      <c r="G811" s="124"/>
    </row>
    <row r="812" spans="1:7" ht="14.25">
      <c r="A812" s="123"/>
      <c r="B812" s="123"/>
      <c r="C812" s="123"/>
      <c r="E812" s="123"/>
      <c r="F812" s="123"/>
      <c r="G812" s="124"/>
    </row>
    <row r="813" spans="1:7" ht="14.25">
      <c r="A813" s="123"/>
      <c r="B813" s="123"/>
      <c r="C813" s="123"/>
      <c r="E813" s="123"/>
      <c r="F813" s="123"/>
      <c r="G813" s="124"/>
    </row>
    <row r="814" spans="1:7" ht="14.25">
      <c r="A814" s="123"/>
      <c r="B814" s="123"/>
      <c r="C814" s="123"/>
      <c r="E814" s="123"/>
      <c r="F814" s="123"/>
      <c r="G814" s="124"/>
    </row>
    <row r="815" spans="1:7" ht="14.25">
      <c r="A815" s="123"/>
      <c r="B815" s="123"/>
      <c r="C815" s="123"/>
      <c r="E815" s="123"/>
      <c r="F815" s="123"/>
      <c r="G815" s="124"/>
    </row>
    <row r="816" spans="1:7" ht="14.25">
      <c r="A816" s="123"/>
      <c r="B816" s="123"/>
      <c r="C816" s="123"/>
      <c r="E816" s="123"/>
      <c r="F816" s="123"/>
      <c r="G816" s="124"/>
    </row>
    <row r="817" spans="1:7" ht="14.25">
      <c r="A817" s="123"/>
      <c r="B817" s="123"/>
      <c r="C817" s="123"/>
      <c r="E817" s="123"/>
      <c r="F817" s="123"/>
      <c r="G817" s="124"/>
    </row>
    <row r="818" spans="1:7" ht="14.25">
      <c r="A818" s="123"/>
      <c r="B818" s="123"/>
      <c r="C818" s="123"/>
      <c r="E818" s="123"/>
      <c r="F818" s="123"/>
      <c r="G818" s="124"/>
    </row>
    <row r="819" spans="1:7" ht="14.25">
      <c r="A819" s="123"/>
      <c r="B819" s="123"/>
      <c r="C819" s="123"/>
      <c r="E819" s="123"/>
      <c r="F819" s="123"/>
      <c r="G819" s="124"/>
    </row>
    <row r="820" spans="1:7" ht="14.25">
      <c r="A820" s="123"/>
      <c r="B820" s="123"/>
      <c r="C820" s="123"/>
      <c r="E820" s="123"/>
      <c r="F820" s="123"/>
      <c r="G820" s="124"/>
    </row>
    <row r="821" spans="1:7" ht="14.25">
      <c r="A821" s="123"/>
      <c r="B821" s="123"/>
      <c r="C821" s="123"/>
      <c r="E821" s="123"/>
      <c r="F821" s="123"/>
      <c r="G821" s="124"/>
    </row>
    <row r="822" spans="1:7" ht="14.25">
      <c r="A822" s="123"/>
      <c r="B822" s="123"/>
      <c r="C822" s="123"/>
      <c r="E822" s="123"/>
      <c r="F822" s="123"/>
      <c r="G822" s="124"/>
    </row>
    <row r="823" spans="1:7" ht="14.25">
      <c r="A823" s="123"/>
      <c r="B823" s="123"/>
      <c r="C823" s="123"/>
      <c r="E823" s="123"/>
      <c r="F823" s="123"/>
      <c r="G823" s="124"/>
    </row>
    <row r="824" spans="1:7" ht="14.25">
      <c r="A824" s="123"/>
      <c r="B824" s="123"/>
      <c r="C824" s="123"/>
      <c r="E824" s="123"/>
      <c r="F824" s="123"/>
      <c r="G824" s="124"/>
    </row>
    <row r="825" spans="1:7" ht="14.25">
      <c r="A825" s="123"/>
      <c r="B825" s="123"/>
      <c r="C825" s="123"/>
      <c r="E825" s="123"/>
      <c r="F825" s="123"/>
      <c r="G825" s="124"/>
    </row>
    <row r="826" spans="1:7" ht="14.25">
      <c r="A826" s="123"/>
      <c r="B826" s="123"/>
      <c r="C826" s="123"/>
      <c r="E826" s="123"/>
      <c r="F826" s="123"/>
      <c r="G826" s="124"/>
    </row>
    <row r="827" spans="1:7" ht="14.25">
      <c r="A827" s="123"/>
      <c r="B827" s="123"/>
      <c r="C827" s="123"/>
      <c r="E827" s="123"/>
      <c r="F827" s="123"/>
      <c r="G827" s="124"/>
    </row>
    <row r="828" spans="1:7" ht="14.25">
      <c r="A828" s="123"/>
      <c r="B828" s="123"/>
      <c r="C828" s="123"/>
      <c r="E828" s="123"/>
      <c r="F828" s="123"/>
      <c r="G828" s="124"/>
    </row>
    <row r="829" spans="1:7" ht="14.25">
      <c r="A829" s="123"/>
      <c r="B829" s="123"/>
      <c r="C829" s="123"/>
      <c r="E829" s="123"/>
      <c r="F829" s="123"/>
      <c r="G829" s="124"/>
    </row>
    <row r="830" spans="1:7" ht="14.25">
      <c r="A830" s="123"/>
      <c r="B830" s="123"/>
      <c r="C830" s="123"/>
      <c r="E830" s="123"/>
      <c r="F830" s="123"/>
      <c r="G830" s="124"/>
    </row>
    <row r="831" spans="1:7" ht="14.25">
      <c r="A831" s="123"/>
      <c r="B831" s="123"/>
      <c r="C831" s="123"/>
      <c r="E831" s="123"/>
      <c r="F831" s="123"/>
      <c r="G831" s="124"/>
    </row>
    <row r="832" spans="1:7" ht="14.25">
      <c r="A832" s="123"/>
      <c r="B832" s="123"/>
      <c r="C832" s="123"/>
      <c r="E832" s="123"/>
      <c r="F832" s="123"/>
      <c r="G832" s="124"/>
    </row>
    <row r="833" spans="1:7" ht="14.25">
      <c r="A833" s="123"/>
      <c r="B833" s="123"/>
      <c r="C833" s="123"/>
      <c r="E833" s="123"/>
      <c r="F833" s="123"/>
      <c r="G833" s="124"/>
    </row>
    <row r="834" spans="1:7" ht="14.25">
      <c r="A834" s="123"/>
      <c r="B834" s="123"/>
      <c r="C834" s="123"/>
      <c r="E834" s="123"/>
      <c r="F834" s="123"/>
      <c r="G834" s="124"/>
    </row>
    <row r="835" spans="1:7" ht="14.25">
      <c r="A835" s="123"/>
      <c r="B835" s="123"/>
      <c r="C835" s="123"/>
      <c r="E835" s="123"/>
      <c r="F835" s="123"/>
      <c r="G835" s="124"/>
    </row>
    <row r="836" spans="1:7" ht="14.25">
      <c r="A836" s="123"/>
      <c r="B836" s="123"/>
      <c r="C836" s="123"/>
      <c r="E836" s="123"/>
      <c r="F836" s="123"/>
      <c r="G836" s="124"/>
    </row>
    <row r="837" spans="1:7" ht="14.25">
      <c r="A837" s="123"/>
      <c r="B837" s="123"/>
      <c r="C837" s="123"/>
      <c r="E837" s="123"/>
      <c r="F837" s="123"/>
      <c r="G837" s="124"/>
    </row>
    <row r="838" spans="1:7" ht="14.25">
      <c r="A838" s="123"/>
      <c r="B838" s="123"/>
      <c r="C838" s="123"/>
      <c r="E838" s="123"/>
      <c r="F838" s="123"/>
      <c r="G838" s="124"/>
    </row>
    <row r="839" spans="1:7" ht="14.25">
      <c r="A839" s="123"/>
      <c r="B839" s="123"/>
      <c r="C839" s="123"/>
      <c r="E839" s="123"/>
      <c r="F839" s="123"/>
      <c r="G839" s="124"/>
    </row>
    <row r="840" spans="1:7" ht="14.25">
      <c r="A840" s="123"/>
      <c r="B840" s="123"/>
      <c r="C840" s="123"/>
      <c r="E840" s="123"/>
      <c r="F840" s="123"/>
      <c r="G840" s="124"/>
    </row>
    <row r="841" spans="1:7" ht="14.25">
      <c r="A841" s="123"/>
      <c r="B841" s="123"/>
      <c r="C841" s="123"/>
      <c r="E841" s="123"/>
      <c r="F841" s="123"/>
      <c r="G841" s="124"/>
    </row>
    <row r="842" spans="1:7" ht="14.25">
      <c r="A842" s="123"/>
      <c r="B842" s="123"/>
      <c r="C842" s="123"/>
      <c r="E842" s="123"/>
      <c r="F842" s="123"/>
      <c r="G842" s="124"/>
    </row>
    <row r="843" spans="1:7" ht="14.25">
      <c r="A843" s="123"/>
      <c r="B843" s="123"/>
      <c r="C843" s="123"/>
      <c r="E843" s="123"/>
      <c r="F843" s="123"/>
      <c r="G843" s="124"/>
    </row>
    <row r="844" spans="1:7" ht="14.25">
      <c r="A844" s="123"/>
      <c r="B844" s="123"/>
      <c r="C844" s="123"/>
      <c r="E844" s="123"/>
      <c r="F844" s="123"/>
      <c r="G844" s="124"/>
    </row>
    <row r="845" spans="1:7" ht="14.25">
      <c r="A845" s="123"/>
      <c r="B845" s="123"/>
      <c r="C845" s="123"/>
      <c r="E845" s="123"/>
      <c r="F845" s="123"/>
      <c r="G845" s="124"/>
    </row>
    <row r="846" spans="1:7" ht="14.25">
      <c r="A846" s="123"/>
      <c r="B846" s="123"/>
      <c r="C846" s="123"/>
      <c r="E846" s="123"/>
      <c r="F846" s="123"/>
      <c r="G846" s="124"/>
    </row>
    <row r="847" spans="1:7" ht="14.25">
      <c r="A847" s="123"/>
      <c r="B847" s="123"/>
      <c r="C847" s="123"/>
      <c r="E847" s="123"/>
      <c r="F847" s="123"/>
      <c r="G847" s="124"/>
    </row>
    <row r="848" spans="1:7" ht="14.25">
      <c r="A848" s="123"/>
      <c r="B848" s="123"/>
      <c r="C848" s="123"/>
      <c r="E848" s="123"/>
      <c r="F848" s="123"/>
      <c r="G848" s="124"/>
    </row>
    <row r="849" spans="1:7" ht="14.25">
      <c r="A849" s="123"/>
      <c r="B849" s="123"/>
      <c r="C849" s="123"/>
      <c r="E849" s="123"/>
      <c r="F849" s="123"/>
      <c r="G849" s="124"/>
    </row>
    <row r="850" spans="1:7" ht="14.25">
      <c r="A850" s="123"/>
      <c r="B850" s="123"/>
      <c r="C850" s="123"/>
      <c r="E850" s="123"/>
      <c r="F850" s="123"/>
      <c r="G850" s="124"/>
    </row>
    <row r="851" spans="1:7" ht="14.25">
      <c r="A851" s="123"/>
      <c r="B851" s="123"/>
      <c r="C851" s="123"/>
      <c r="E851" s="123"/>
      <c r="F851" s="123"/>
      <c r="G851" s="124"/>
    </row>
    <row r="852" spans="1:7" ht="14.25">
      <c r="A852" s="123"/>
      <c r="B852" s="123"/>
      <c r="C852" s="123"/>
      <c r="E852" s="123"/>
      <c r="F852" s="123"/>
      <c r="G852" s="124"/>
    </row>
    <row r="853" spans="1:7" ht="14.25">
      <c r="A853" s="123"/>
      <c r="B853" s="123"/>
      <c r="C853" s="123"/>
      <c r="E853" s="123"/>
      <c r="F853" s="123"/>
      <c r="G853" s="124"/>
    </row>
    <row r="854" spans="1:7" ht="14.25">
      <c r="A854" s="123"/>
      <c r="B854" s="123"/>
      <c r="C854" s="123"/>
      <c r="E854" s="123"/>
      <c r="F854" s="123"/>
      <c r="G854" s="124"/>
    </row>
    <row r="855" spans="1:7" ht="14.25">
      <c r="A855" s="123"/>
      <c r="B855" s="123"/>
      <c r="C855" s="123"/>
      <c r="E855" s="123"/>
      <c r="F855" s="123"/>
      <c r="G855" s="124"/>
    </row>
    <row r="856" spans="1:7" ht="14.25">
      <c r="A856" s="123"/>
      <c r="B856" s="123"/>
      <c r="C856" s="123"/>
      <c r="E856" s="123"/>
      <c r="F856" s="123"/>
      <c r="G856" s="124"/>
    </row>
    <row r="857" spans="1:7" ht="14.25">
      <c r="A857" s="123"/>
      <c r="B857" s="123"/>
      <c r="C857" s="123"/>
      <c r="E857" s="123"/>
      <c r="F857" s="123"/>
      <c r="G857" s="124"/>
    </row>
    <row r="858" spans="1:7" ht="14.25">
      <c r="A858" s="123"/>
      <c r="B858" s="123"/>
      <c r="C858" s="123"/>
      <c r="E858" s="123"/>
      <c r="F858" s="123"/>
      <c r="G858" s="124"/>
    </row>
    <row r="859" spans="1:7" ht="14.25">
      <c r="A859" s="123"/>
      <c r="B859" s="123"/>
      <c r="C859" s="123"/>
      <c r="E859" s="123"/>
      <c r="F859" s="123"/>
      <c r="G859" s="124"/>
    </row>
    <row r="860" spans="1:7" ht="14.25">
      <c r="A860" s="123"/>
      <c r="B860" s="123"/>
      <c r="C860" s="123"/>
      <c r="E860" s="123"/>
      <c r="F860" s="123"/>
      <c r="G860" s="124"/>
    </row>
    <row r="861" spans="1:7" ht="14.25">
      <c r="A861" s="123"/>
      <c r="B861" s="123"/>
      <c r="C861" s="123"/>
      <c r="E861" s="123"/>
      <c r="F861" s="123"/>
      <c r="G861" s="124"/>
    </row>
    <row r="862" spans="1:7" ht="14.25">
      <c r="A862" s="123"/>
      <c r="B862" s="123"/>
      <c r="C862" s="123"/>
      <c r="E862" s="123"/>
      <c r="F862" s="123"/>
      <c r="G862" s="124"/>
    </row>
    <row r="863" spans="1:7" ht="14.25">
      <c r="A863" s="123"/>
      <c r="B863" s="123"/>
      <c r="C863" s="123"/>
      <c r="E863" s="123"/>
      <c r="F863" s="123"/>
      <c r="G863" s="124"/>
    </row>
    <row r="864" spans="1:7" ht="14.25">
      <c r="A864" s="123"/>
      <c r="B864" s="123"/>
      <c r="C864" s="123"/>
      <c r="E864" s="123"/>
      <c r="F864" s="123"/>
      <c r="G864" s="124"/>
    </row>
    <row r="865" spans="1:7" ht="14.25">
      <c r="A865" s="123"/>
      <c r="B865" s="123"/>
      <c r="C865" s="123"/>
      <c r="E865" s="123"/>
      <c r="F865" s="123"/>
      <c r="G865" s="124"/>
    </row>
    <row r="866" spans="1:7" ht="14.25">
      <c r="A866" s="123"/>
      <c r="B866" s="123"/>
      <c r="C866" s="123"/>
      <c r="E866" s="123"/>
      <c r="F866" s="123"/>
      <c r="G866" s="124"/>
    </row>
    <row r="867" spans="1:7" ht="14.25">
      <c r="A867" s="123"/>
      <c r="B867" s="123"/>
      <c r="C867" s="123"/>
      <c r="E867" s="123"/>
      <c r="F867" s="123"/>
      <c r="G867" s="124"/>
    </row>
    <row r="868" spans="1:7" ht="14.25">
      <c r="A868" s="123"/>
      <c r="B868" s="123"/>
      <c r="C868" s="123"/>
      <c r="E868" s="123"/>
      <c r="F868" s="123"/>
      <c r="G868" s="124"/>
    </row>
    <row r="869" spans="1:7" ht="14.25">
      <c r="A869" s="123"/>
      <c r="B869" s="123"/>
      <c r="C869" s="123"/>
      <c r="E869" s="123"/>
      <c r="F869" s="123"/>
      <c r="G869" s="124"/>
    </row>
    <row r="870" spans="1:7" ht="14.25">
      <c r="A870" s="123"/>
      <c r="B870" s="123"/>
      <c r="C870" s="123"/>
      <c r="E870" s="123"/>
      <c r="F870" s="123"/>
      <c r="G870" s="124"/>
    </row>
    <row r="871" spans="1:7" ht="14.25">
      <c r="A871" s="123"/>
      <c r="B871" s="123"/>
      <c r="C871" s="123"/>
      <c r="E871" s="123"/>
      <c r="F871" s="123"/>
      <c r="G871" s="124"/>
    </row>
    <row r="872" spans="1:7" ht="14.25">
      <c r="A872" s="123"/>
      <c r="B872" s="123"/>
      <c r="C872" s="123"/>
      <c r="E872" s="123"/>
      <c r="F872" s="123"/>
      <c r="G872" s="124"/>
    </row>
    <row r="873" spans="1:7" ht="14.25">
      <c r="A873" s="123"/>
      <c r="B873" s="123"/>
      <c r="C873" s="123"/>
      <c r="E873" s="123"/>
      <c r="F873" s="123"/>
      <c r="G873" s="124"/>
    </row>
    <row r="874" spans="1:7" ht="14.25">
      <c r="A874" s="123"/>
      <c r="B874" s="123"/>
      <c r="C874" s="123"/>
      <c r="E874" s="123"/>
      <c r="F874" s="123"/>
      <c r="G874" s="124"/>
    </row>
    <row r="875" spans="1:7" ht="14.25">
      <c r="A875" s="123"/>
      <c r="B875" s="123"/>
      <c r="C875" s="123"/>
      <c r="E875" s="123"/>
      <c r="F875" s="123"/>
      <c r="G875" s="124"/>
    </row>
    <row r="876" spans="1:7" ht="14.25">
      <c r="A876" s="123"/>
      <c r="B876" s="123"/>
      <c r="C876" s="123"/>
      <c r="E876" s="123"/>
      <c r="F876" s="123"/>
      <c r="G876" s="124"/>
    </row>
    <row r="877" spans="1:7" ht="14.25">
      <c r="A877" s="123"/>
      <c r="B877" s="123"/>
      <c r="C877" s="123"/>
      <c r="E877" s="123"/>
      <c r="F877" s="123"/>
      <c r="G877" s="124"/>
    </row>
    <row r="878" spans="1:7" ht="14.25">
      <c r="A878" s="123"/>
      <c r="B878" s="123"/>
      <c r="C878" s="123"/>
      <c r="E878" s="123"/>
      <c r="F878" s="123"/>
      <c r="G878" s="124"/>
    </row>
    <row r="879" spans="1:7" ht="14.25">
      <c r="A879" s="123"/>
      <c r="B879" s="123"/>
      <c r="C879" s="123"/>
      <c r="E879" s="123"/>
      <c r="F879" s="123"/>
      <c r="G879" s="124"/>
    </row>
    <row r="880" spans="1:7" ht="14.25">
      <c r="A880" s="123"/>
      <c r="B880" s="123"/>
      <c r="C880" s="123"/>
      <c r="E880" s="123"/>
      <c r="F880" s="123"/>
      <c r="G880" s="124"/>
    </row>
    <row r="881" spans="1:7" ht="14.25">
      <c r="A881" s="123"/>
      <c r="B881" s="123"/>
      <c r="C881" s="123"/>
      <c r="E881" s="123"/>
      <c r="F881" s="123"/>
      <c r="G881" s="124"/>
    </row>
    <row r="882" spans="1:7" ht="14.25">
      <c r="A882" s="123"/>
      <c r="B882" s="123"/>
      <c r="C882" s="123"/>
      <c r="E882" s="123"/>
      <c r="F882" s="123"/>
      <c r="G882" s="124"/>
    </row>
    <row r="883" spans="1:7" ht="14.25">
      <c r="A883" s="123"/>
      <c r="B883" s="123"/>
      <c r="C883" s="123"/>
      <c r="E883" s="123"/>
      <c r="F883" s="123"/>
      <c r="G883" s="124"/>
    </row>
    <row r="884" spans="1:7" ht="14.25">
      <c r="A884" s="123"/>
      <c r="B884" s="123"/>
      <c r="C884" s="123"/>
      <c r="E884" s="123"/>
      <c r="F884" s="123"/>
      <c r="G884" s="124"/>
    </row>
    <row r="885" spans="1:7" ht="14.25">
      <c r="A885" s="123"/>
      <c r="B885" s="123"/>
      <c r="C885" s="123"/>
      <c r="E885" s="123"/>
      <c r="F885" s="123"/>
      <c r="G885" s="124"/>
    </row>
    <row r="886" spans="1:7" ht="14.25">
      <c r="A886" s="123"/>
      <c r="B886" s="123"/>
      <c r="C886" s="123"/>
      <c r="E886" s="123"/>
      <c r="F886" s="123"/>
      <c r="G886" s="124"/>
    </row>
    <row r="887" spans="1:7" ht="14.25">
      <c r="A887" s="123"/>
      <c r="B887" s="123"/>
      <c r="C887" s="123"/>
      <c r="E887" s="123"/>
      <c r="F887" s="123"/>
      <c r="G887" s="124"/>
    </row>
    <row r="888" spans="1:7" ht="14.25">
      <c r="A888" s="123"/>
      <c r="B888" s="123"/>
      <c r="C888" s="123"/>
      <c r="E888" s="123"/>
      <c r="F888" s="123"/>
      <c r="G888" s="124"/>
    </row>
    <row r="889" spans="1:7" ht="14.25">
      <c r="A889" s="123"/>
      <c r="B889" s="123"/>
      <c r="C889" s="123"/>
      <c r="E889" s="123"/>
      <c r="F889" s="123"/>
      <c r="G889" s="124"/>
    </row>
    <row r="890" spans="1:7" ht="14.25">
      <c r="A890" s="123"/>
      <c r="B890" s="123"/>
      <c r="C890" s="123"/>
      <c r="E890" s="123"/>
      <c r="F890" s="123"/>
      <c r="G890" s="124"/>
    </row>
    <row r="891" spans="1:7" ht="14.25">
      <c r="A891" s="123"/>
      <c r="B891" s="123"/>
      <c r="C891" s="123"/>
      <c r="E891" s="123"/>
      <c r="F891" s="123"/>
      <c r="G891" s="124"/>
    </row>
    <row r="892" spans="1:7" ht="14.25">
      <c r="A892" s="123"/>
      <c r="B892" s="123"/>
      <c r="C892" s="123"/>
      <c r="E892" s="123"/>
      <c r="F892" s="123"/>
      <c r="G892" s="124"/>
    </row>
    <row r="893" spans="1:7" ht="14.25">
      <c r="A893" s="123"/>
      <c r="B893" s="123"/>
      <c r="C893" s="123"/>
      <c r="E893" s="123"/>
      <c r="F893" s="123"/>
      <c r="G893" s="124"/>
    </row>
    <row r="894" spans="1:7" ht="14.25">
      <c r="A894" s="123"/>
      <c r="B894" s="123"/>
      <c r="C894" s="123"/>
      <c r="E894" s="123"/>
      <c r="F894" s="123"/>
      <c r="G894" s="124"/>
    </row>
    <row r="895" spans="1:7" ht="14.25">
      <c r="A895" s="123"/>
      <c r="B895" s="123"/>
      <c r="C895" s="123"/>
      <c r="E895" s="123"/>
      <c r="F895" s="123"/>
      <c r="G895" s="124"/>
    </row>
    <row r="896" spans="1:7" ht="14.25">
      <c r="A896" s="123"/>
      <c r="B896" s="123"/>
      <c r="C896" s="123"/>
      <c r="E896" s="123"/>
      <c r="F896" s="123"/>
      <c r="G896" s="124"/>
    </row>
    <row r="897" spans="1:7" ht="14.25">
      <c r="A897" s="123"/>
      <c r="B897" s="123"/>
      <c r="C897" s="123"/>
      <c r="E897" s="123"/>
      <c r="F897" s="123"/>
      <c r="G897" s="124"/>
    </row>
    <row r="898" spans="1:7" ht="14.25">
      <c r="A898" s="123"/>
      <c r="B898" s="123"/>
      <c r="C898" s="123"/>
      <c r="E898" s="123"/>
      <c r="F898" s="123"/>
      <c r="G898" s="124"/>
    </row>
    <row r="899" spans="1:7" ht="14.25">
      <c r="A899" s="123"/>
      <c r="B899" s="123"/>
      <c r="C899" s="123"/>
      <c r="E899" s="123"/>
      <c r="F899" s="123"/>
      <c r="G899" s="124"/>
    </row>
    <row r="900" spans="1:7" ht="14.25">
      <c r="A900" s="123"/>
      <c r="B900" s="123"/>
      <c r="C900" s="123"/>
      <c r="E900" s="123"/>
      <c r="F900" s="123"/>
      <c r="G900" s="124"/>
    </row>
    <row r="901" spans="1:7" ht="14.25">
      <c r="A901" s="123"/>
      <c r="B901" s="123"/>
      <c r="C901" s="123"/>
      <c r="E901" s="123"/>
      <c r="F901" s="123"/>
      <c r="G901" s="124"/>
    </row>
    <row r="902" spans="1:7" ht="14.25">
      <c r="A902" s="123"/>
      <c r="B902" s="123"/>
      <c r="C902" s="123"/>
      <c r="E902" s="123"/>
      <c r="F902" s="123"/>
      <c r="G902" s="124"/>
    </row>
    <row r="903" spans="1:7" ht="14.25">
      <c r="A903" s="123"/>
      <c r="B903" s="123"/>
      <c r="C903" s="123"/>
      <c r="E903" s="123"/>
      <c r="F903" s="123"/>
      <c r="G903" s="124"/>
    </row>
    <row r="904" spans="1:7" ht="14.25">
      <c r="A904" s="123"/>
      <c r="B904" s="123"/>
      <c r="C904" s="123"/>
      <c r="E904" s="123"/>
      <c r="F904" s="123"/>
      <c r="G904" s="124"/>
    </row>
    <row r="905" spans="1:7" ht="14.25">
      <c r="A905" s="123"/>
      <c r="B905" s="123"/>
      <c r="C905" s="123"/>
      <c r="E905" s="123"/>
      <c r="F905" s="123"/>
      <c r="G905" s="124"/>
    </row>
    <row r="906" spans="1:7" ht="14.25">
      <c r="A906" s="123"/>
      <c r="B906" s="123"/>
      <c r="C906" s="123"/>
      <c r="E906" s="123"/>
      <c r="F906" s="123"/>
      <c r="G906" s="124"/>
    </row>
    <row r="907" spans="1:7" ht="14.25">
      <c r="A907" s="123"/>
      <c r="B907" s="123"/>
      <c r="C907" s="123"/>
      <c r="E907" s="123"/>
      <c r="F907" s="123"/>
      <c r="G907" s="124"/>
    </row>
    <row r="908" spans="1:7" ht="14.25">
      <c r="A908" s="123"/>
      <c r="B908" s="123"/>
      <c r="C908" s="123"/>
      <c r="E908" s="123"/>
      <c r="F908" s="123"/>
      <c r="G908" s="124"/>
    </row>
    <row r="909" spans="1:7" ht="14.25">
      <c r="A909" s="123"/>
      <c r="B909" s="123"/>
      <c r="C909" s="123"/>
      <c r="E909" s="123"/>
      <c r="F909" s="123"/>
      <c r="G909" s="124"/>
    </row>
    <row r="910" spans="1:7" ht="14.25">
      <c r="A910" s="123"/>
      <c r="B910" s="123"/>
      <c r="C910" s="123"/>
      <c r="E910" s="123"/>
      <c r="F910" s="123"/>
      <c r="G910" s="124"/>
    </row>
    <row r="911" spans="1:7" ht="14.25">
      <c r="A911" s="123"/>
      <c r="B911" s="123"/>
      <c r="C911" s="123"/>
      <c r="E911" s="123"/>
      <c r="F911" s="123"/>
      <c r="G911" s="124"/>
    </row>
    <row r="912" spans="1:7" ht="14.25">
      <c r="A912" s="123"/>
      <c r="B912" s="123"/>
      <c r="C912" s="123"/>
      <c r="E912" s="123"/>
      <c r="F912" s="123"/>
      <c r="G912" s="124"/>
    </row>
    <row r="913" spans="1:7" ht="14.25">
      <c r="A913" s="123"/>
      <c r="B913" s="123"/>
      <c r="C913" s="123"/>
      <c r="E913" s="123"/>
      <c r="F913" s="123"/>
      <c r="G913" s="124"/>
    </row>
    <row r="914" spans="1:7" ht="14.25">
      <c r="A914" s="123"/>
      <c r="B914" s="123"/>
      <c r="C914" s="123"/>
      <c r="E914" s="123"/>
      <c r="F914" s="123"/>
      <c r="G914" s="124"/>
    </row>
    <row r="915" spans="1:7" ht="14.25">
      <c r="A915" s="123"/>
      <c r="B915" s="123"/>
      <c r="C915" s="123"/>
      <c r="E915" s="123"/>
      <c r="F915" s="123"/>
      <c r="G915" s="124"/>
    </row>
    <row r="916" spans="1:7" ht="14.25">
      <c r="A916" s="123"/>
      <c r="B916" s="123"/>
      <c r="C916" s="123"/>
      <c r="E916" s="123"/>
      <c r="F916" s="123"/>
      <c r="G916" s="124"/>
    </row>
    <row r="917" spans="1:7" ht="14.25">
      <c r="A917" s="123"/>
      <c r="B917" s="123"/>
      <c r="C917" s="123"/>
      <c r="E917" s="123"/>
      <c r="F917" s="123"/>
      <c r="G917" s="124"/>
    </row>
    <row r="918" spans="1:7" ht="14.25">
      <c r="A918" s="123"/>
      <c r="B918" s="123"/>
      <c r="C918" s="123"/>
      <c r="E918" s="123"/>
      <c r="F918" s="123"/>
      <c r="G918" s="124"/>
    </row>
    <row r="919" spans="1:7" ht="14.25">
      <c r="A919" s="123"/>
      <c r="B919" s="123"/>
      <c r="C919" s="123"/>
      <c r="E919" s="123"/>
      <c r="F919" s="123"/>
      <c r="G919" s="124"/>
    </row>
    <row r="920" spans="1:7" ht="14.25">
      <c r="A920" s="123"/>
      <c r="B920" s="123"/>
      <c r="C920" s="123"/>
      <c r="E920" s="123"/>
      <c r="F920" s="123"/>
      <c r="G920" s="124"/>
    </row>
    <row r="921" spans="1:7" ht="14.25">
      <c r="A921" s="123"/>
      <c r="B921" s="123"/>
      <c r="C921" s="123"/>
      <c r="E921" s="123"/>
      <c r="F921" s="123"/>
      <c r="G921" s="124"/>
    </row>
    <row r="922" spans="1:7" ht="14.25">
      <c r="A922" s="123"/>
      <c r="B922" s="123"/>
      <c r="C922" s="123"/>
      <c r="E922" s="123"/>
      <c r="F922" s="123"/>
      <c r="G922" s="124"/>
    </row>
    <row r="923" spans="1:7" ht="14.25">
      <c r="A923" s="123"/>
      <c r="B923" s="123"/>
      <c r="C923" s="123"/>
      <c r="E923" s="123"/>
      <c r="F923" s="123"/>
      <c r="G923" s="124"/>
    </row>
    <row r="924" spans="1:7" ht="14.25">
      <c r="A924" s="123"/>
      <c r="B924" s="123"/>
      <c r="C924" s="123"/>
      <c r="E924" s="123"/>
      <c r="F924" s="123"/>
      <c r="G924" s="124"/>
    </row>
    <row r="925" spans="1:7" ht="14.25">
      <c r="A925" s="123"/>
      <c r="B925" s="123"/>
      <c r="C925" s="123"/>
      <c r="E925" s="123"/>
      <c r="F925" s="123"/>
      <c r="G925" s="124"/>
    </row>
    <row r="926" spans="1:7" ht="14.25">
      <c r="A926" s="123"/>
      <c r="B926" s="123"/>
      <c r="C926" s="123"/>
      <c r="E926" s="123"/>
      <c r="F926" s="123"/>
      <c r="G926" s="124"/>
    </row>
    <row r="927" spans="1:7" ht="14.25">
      <c r="A927" s="123"/>
      <c r="B927" s="123"/>
      <c r="C927" s="123"/>
      <c r="E927" s="123"/>
      <c r="F927" s="123"/>
      <c r="G927" s="124"/>
    </row>
    <row r="928" spans="1:7" ht="14.25">
      <c r="A928" s="123"/>
      <c r="B928" s="123"/>
      <c r="C928" s="123"/>
      <c r="E928" s="123"/>
      <c r="F928" s="123"/>
      <c r="G928" s="124"/>
    </row>
    <row r="929" spans="1:7" ht="14.25">
      <c r="A929" s="123"/>
      <c r="B929" s="123"/>
      <c r="C929" s="123"/>
      <c r="E929" s="123"/>
      <c r="F929" s="123"/>
      <c r="G929" s="124"/>
    </row>
    <row r="930" spans="1:7" ht="14.25">
      <c r="A930" s="123"/>
      <c r="B930" s="123"/>
      <c r="C930" s="123"/>
      <c r="E930" s="123"/>
      <c r="F930" s="123"/>
      <c r="G930" s="124"/>
    </row>
    <row r="931" spans="1:7" ht="14.25">
      <c r="A931" s="123"/>
      <c r="B931" s="123"/>
      <c r="C931" s="123"/>
      <c r="E931" s="123"/>
      <c r="F931" s="123"/>
      <c r="G931" s="124"/>
    </row>
    <row r="932" spans="1:7" ht="14.25">
      <c r="A932" s="123"/>
      <c r="B932" s="123"/>
      <c r="C932" s="123"/>
      <c r="E932" s="123"/>
      <c r="F932" s="123"/>
      <c r="G932" s="124"/>
    </row>
    <row r="933" spans="1:7" ht="14.25">
      <c r="A933" s="123"/>
      <c r="B933" s="123"/>
      <c r="C933" s="123"/>
      <c r="E933" s="123"/>
      <c r="F933" s="123"/>
      <c r="G933" s="124"/>
    </row>
    <row r="934" spans="1:7" ht="14.25">
      <c r="A934" s="123"/>
      <c r="B934" s="123"/>
      <c r="C934" s="123"/>
      <c r="E934" s="123"/>
      <c r="F934" s="123"/>
      <c r="G934" s="124"/>
    </row>
    <row r="935" spans="1:7" ht="14.25">
      <c r="A935" s="123"/>
      <c r="B935" s="123"/>
      <c r="C935" s="123"/>
      <c r="E935" s="123"/>
      <c r="F935" s="123"/>
      <c r="G935" s="124"/>
    </row>
    <row r="936" spans="1:7" ht="14.25">
      <c r="A936" s="123"/>
      <c r="B936" s="123"/>
      <c r="C936" s="123"/>
      <c r="E936" s="123"/>
      <c r="F936" s="123"/>
      <c r="G936" s="124"/>
    </row>
    <row r="937" spans="1:7" ht="14.25">
      <c r="A937" s="123"/>
      <c r="B937" s="123"/>
      <c r="C937" s="123"/>
      <c r="E937" s="123"/>
      <c r="F937" s="123"/>
      <c r="G937" s="124"/>
    </row>
    <row r="938" spans="1:7" ht="14.25">
      <c r="A938" s="123"/>
      <c r="B938" s="123"/>
      <c r="C938" s="123"/>
      <c r="E938" s="123"/>
      <c r="F938" s="123"/>
      <c r="G938" s="124"/>
    </row>
    <row r="939" spans="1:7" ht="14.25">
      <c r="A939" s="123"/>
      <c r="B939" s="123"/>
      <c r="C939" s="123"/>
      <c r="E939" s="123"/>
      <c r="F939" s="123"/>
      <c r="G939" s="124"/>
    </row>
    <row r="940" spans="1:7" ht="14.25">
      <c r="A940" s="123"/>
      <c r="B940" s="123"/>
      <c r="C940" s="123"/>
      <c r="E940" s="123"/>
      <c r="F940" s="123"/>
      <c r="G940" s="124"/>
    </row>
    <row r="941" spans="1:7" ht="14.25">
      <c r="A941" s="123"/>
      <c r="B941" s="123"/>
      <c r="C941" s="123"/>
      <c r="E941" s="123"/>
      <c r="F941" s="123"/>
      <c r="G941" s="124"/>
    </row>
    <row r="942" spans="1:7" ht="14.25">
      <c r="A942" s="123"/>
      <c r="B942" s="123"/>
      <c r="C942" s="123"/>
      <c r="E942" s="123"/>
      <c r="F942" s="123"/>
      <c r="G942" s="124"/>
    </row>
    <row r="943" spans="1:7" ht="14.25">
      <c r="A943" s="123"/>
      <c r="B943" s="123"/>
      <c r="C943" s="123"/>
      <c r="E943" s="123"/>
      <c r="F943" s="123"/>
      <c r="G943" s="124"/>
    </row>
    <row r="944" spans="1:7" ht="14.25">
      <c r="A944" s="123"/>
      <c r="B944" s="123"/>
      <c r="C944" s="123"/>
      <c r="E944" s="123"/>
      <c r="F944" s="123"/>
      <c r="G944" s="124"/>
    </row>
    <row r="945" spans="1:7" ht="14.25">
      <c r="A945" s="123"/>
      <c r="B945" s="123"/>
      <c r="C945" s="123"/>
      <c r="E945" s="123"/>
      <c r="F945" s="123"/>
      <c r="G945" s="124"/>
    </row>
    <row r="946" spans="1:7" ht="14.25">
      <c r="A946" s="123"/>
      <c r="B946" s="123"/>
      <c r="C946" s="123"/>
      <c r="E946" s="123"/>
      <c r="F946" s="123"/>
      <c r="G946" s="124"/>
    </row>
    <row r="947" spans="1:7" ht="14.25">
      <c r="A947" s="123"/>
      <c r="B947" s="123"/>
      <c r="C947" s="123"/>
      <c r="E947" s="123"/>
      <c r="F947" s="123"/>
      <c r="G947" s="124"/>
    </row>
    <row r="948" spans="1:7" ht="14.25">
      <c r="A948" s="123"/>
      <c r="B948" s="123"/>
      <c r="C948" s="123"/>
      <c r="E948" s="123"/>
      <c r="F948" s="123"/>
      <c r="G948" s="124"/>
    </row>
    <row r="949" spans="1:7" ht="14.25">
      <c r="A949" s="123"/>
      <c r="B949" s="123"/>
      <c r="C949" s="123"/>
      <c r="E949" s="123"/>
      <c r="F949" s="123"/>
      <c r="G949" s="124"/>
    </row>
    <row r="950" spans="1:7" ht="14.25">
      <c r="A950" s="123"/>
      <c r="B950" s="123"/>
      <c r="C950" s="123"/>
      <c r="E950" s="123"/>
      <c r="F950" s="123"/>
      <c r="G950" s="124"/>
    </row>
    <row r="951" spans="1:7" ht="14.25">
      <c r="A951" s="123"/>
      <c r="B951" s="123"/>
      <c r="C951" s="123"/>
      <c r="E951" s="123"/>
      <c r="F951" s="123"/>
      <c r="G951" s="124"/>
    </row>
    <row r="952" spans="1:7" ht="14.25">
      <c r="A952" s="123"/>
      <c r="B952" s="123"/>
      <c r="C952" s="123"/>
      <c r="E952" s="123"/>
      <c r="F952" s="123"/>
      <c r="G952" s="124"/>
    </row>
    <row r="953" spans="1:7" ht="14.25">
      <c r="A953" s="123"/>
      <c r="B953" s="123"/>
      <c r="C953" s="123"/>
      <c r="E953" s="123"/>
      <c r="F953" s="123"/>
      <c r="G953" s="124"/>
    </row>
    <row r="954" spans="1:7" ht="14.25">
      <c r="A954" s="123"/>
      <c r="B954" s="123"/>
      <c r="C954" s="123"/>
      <c r="E954" s="123"/>
      <c r="F954" s="123"/>
      <c r="G954" s="124"/>
    </row>
    <row r="955" spans="1:7" ht="14.25">
      <c r="A955" s="123"/>
      <c r="B955" s="123"/>
      <c r="C955" s="123"/>
      <c r="E955" s="123"/>
      <c r="F955" s="123"/>
      <c r="G955" s="124"/>
    </row>
    <row r="956" spans="1:7" ht="14.25">
      <c r="A956" s="123"/>
      <c r="B956" s="123"/>
      <c r="C956" s="123"/>
      <c r="E956" s="123"/>
      <c r="F956" s="123"/>
      <c r="G956" s="124"/>
    </row>
    <row r="957" spans="1:7" ht="14.25">
      <c r="A957" s="123"/>
      <c r="B957" s="123"/>
      <c r="C957" s="123"/>
      <c r="E957" s="123"/>
      <c r="F957" s="123"/>
      <c r="G957" s="124"/>
    </row>
    <row r="958" spans="1:7" ht="14.25">
      <c r="A958" s="123"/>
      <c r="B958" s="123"/>
      <c r="C958" s="123"/>
      <c r="E958" s="123"/>
      <c r="F958" s="123"/>
      <c r="G958" s="124"/>
    </row>
    <row r="959" spans="1:7" ht="14.25">
      <c r="A959" s="123"/>
      <c r="B959" s="123"/>
      <c r="C959" s="123"/>
      <c r="E959" s="123"/>
      <c r="F959" s="123"/>
      <c r="G959" s="124"/>
    </row>
    <row r="960" spans="1:7" ht="14.25">
      <c r="A960" s="123"/>
      <c r="B960" s="123"/>
      <c r="C960" s="123"/>
      <c r="E960" s="123"/>
      <c r="F960" s="123"/>
      <c r="G960" s="124"/>
    </row>
    <row r="961" spans="1:7" ht="14.25">
      <c r="A961" s="123"/>
      <c r="B961" s="123"/>
      <c r="C961" s="123"/>
      <c r="E961" s="123"/>
      <c r="F961" s="123"/>
      <c r="G961" s="124"/>
    </row>
    <row r="962" spans="1:7" ht="14.25">
      <c r="A962" s="123"/>
      <c r="B962" s="123"/>
      <c r="C962" s="123"/>
      <c r="E962" s="123"/>
      <c r="F962" s="123"/>
      <c r="G962" s="124"/>
    </row>
    <row r="963" spans="1:7" ht="14.25">
      <c r="A963" s="123"/>
      <c r="B963" s="123"/>
      <c r="C963" s="123"/>
      <c r="E963" s="123"/>
      <c r="F963" s="123"/>
      <c r="G963" s="124"/>
    </row>
    <row r="964" spans="1:7" ht="14.25">
      <c r="A964" s="123"/>
      <c r="B964" s="123"/>
      <c r="C964" s="123"/>
      <c r="E964" s="123"/>
      <c r="F964" s="123"/>
      <c r="G964" s="124"/>
    </row>
    <row r="965" spans="1:7" ht="14.25">
      <c r="A965" s="123"/>
      <c r="B965" s="123"/>
      <c r="C965" s="123"/>
      <c r="E965" s="123"/>
      <c r="F965" s="123"/>
      <c r="G965" s="124"/>
    </row>
    <row r="966" spans="1:7" ht="14.25">
      <c r="A966" s="123"/>
      <c r="B966" s="123"/>
      <c r="C966" s="123"/>
      <c r="E966" s="123"/>
      <c r="F966" s="123"/>
      <c r="G966" s="124"/>
    </row>
    <row r="967" spans="1:7" ht="14.25">
      <c r="A967" s="123"/>
      <c r="B967" s="123"/>
      <c r="C967" s="123"/>
      <c r="E967" s="123"/>
      <c r="F967" s="123"/>
      <c r="G967" s="124"/>
    </row>
    <row r="968" spans="1:7" ht="14.25">
      <c r="A968" s="123"/>
      <c r="B968" s="123"/>
      <c r="C968" s="123"/>
      <c r="E968" s="123"/>
      <c r="F968" s="123"/>
      <c r="G968" s="124"/>
    </row>
    <row r="969" spans="1:7" ht="14.25">
      <c r="A969" s="123"/>
      <c r="B969" s="123"/>
      <c r="C969" s="123"/>
      <c r="E969" s="123"/>
      <c r="F969" s="123"/>
      <c r="G969" s="124"/>
    </row>
    <row r="970" spans="1:7" ht="14.25">
      <c r="A970" s="123"/>
      <c r="B970" s="123"/>
      <c r="C970" s="123"/>
      <c r="E970" s="123"/>
      <c r="F970" s="123"/>
      <c r="G970" s="124"/>
    </row>
    <row r="971" spans="1:7" ht="14.25">
      <c r="A971" s="123"/>
      <c r="B971" s="123"/>
      <c r="C971" s="123"/>
      <c r="E971" s="123"/>
      <c r="F971" s="123"/>
      <c r="G971" s="124"/>
    </row>
    <row r="972" spans="1:7" ht="14.25">
      <c r="A972" s="123"/>
      <c r="B972" s="123"/>
      <c r="C972" s="123"/>
      <c r="E972" s="123"/>
      <c r="F972" s="123"/>
      <c r="G972" s="124"/>
    </row>
    <row r="973" spans="1:7" ht="14.25">
      <c r="A973" s="123"/>
      <c r="B973" s="123"/>
      <c r="C973" s="123"/>
      <c r="E973" s="123"/>
      <c r="F973" s="123"/>
      <c r="G973" s="124"/>
    </row>
    <row r="974" spans="1:7" ht="14.25">
      <c r="A974" s="123"/>
      <c r="B974" s="123"/>
      <c r="C974" s="123"/>
      <c r="E974" s="123"/>
      <c r="F974" s="123"/>
      <c r="G974" s="124"/>
    </row>
    <row r="975" spans="1:7" ht="14.25">
      <c r="A975" s="123"/>
      <c r="B975" s="123"/>
      <c r="C975" s="123"/>
      <c r="E975" s="123"/>
      <c r="F975" s="123"/>
      <c r="G975" s="124"/>
    </row>
    <row r="976" spans="1:7" ht="14.25">
      <c r="A976" s="123"/>
      <c r="B976" s="123"/>
      <c r="C976" s="123"/>
      <c r="E976" s="123"/>
      <c r="F976" s="123"/>
      <c r="G976" s="124"/>
    </row>
    <row r="977" spans="1:7" ht="14.25">
      <c r="A977" s="123"/>
      <c r="B977" s="123"/>
      <c r="C977" s="123"/>
      <c r="E977" s="123"/>
      <c r="F977" s="123"/>
      <c r="G977" s="124"/>
    </row>
    <row r="978" spans="1:7" ht="14.25">
      <c r="A978" s="123"/>
      <c r="B978" s="123"/>
      <c r="C978" s="123"/>
      <c r="E978" s="123"/>
      <c r="F978" s="123"/>
      <c r="G978" s="124"/>
    </row>
    <row r="979" spans="1:7" ht="14.25">
      <c r="A979" s="123"/>
      <c r="B979" s="123"/>
      <c r="C979" s="123"/>
      <c r="E979" s="123"/>
      <c r="F979" s="123"/>
      <c r="G979" s="124"/>
    </row>
    <row r="980" spans="1:7" ht="14.25">
      <c r="A980" s="123"/>
      <c r="B980" s="123"/>
      <c r="C980" s="123"/>
      <c r="E980" s="123"/>
      <c r="F980" s="123"/>
      <c r="G980" s="124"/>
    </row>
    <row r="981" spans="1:7" ht="14.25">
      <c r="A981" s="123"/>
      <c r="B981" s="123"/>
      <c r="C981" s="123"/>
      <c r="E981" s="123"/>
      <c r="F981" s="123"/>
      <c r="G981" s="124"/>
    </row>
    <row r="982" spans="1:7" ht="14.25">
      <c r="A982" s="123"/>
      <c r="B982" s="123"/>
      <c r="C982" s="123"/>
      <c r="E982" s="123"/>
      <c r="F982" s="123"/>
      <c r="G982" s="124"/>
    </row>
    <row r="983" spans="1:7" ht="14.25">
      <c r="A983" s="123"/>
      <c r="B983" s="123"/>
      <c r="C983" s="123"/>
      <c r="E983" s="123"/>
      <c r="F983" s="123"/>
      <c r="G983" s="124"/>
    </row>
    <row r="984" spans="1:7" ht="14.25">
      <c r="A984" s="123"/>
      <c r="B984" s="123"/>
      <c r="C984" s="123"/>
      <c r="E984" s="123"/>
      <c r="F984" s="123"/>
      <c r="G984" s="124"/>
    </row>
    <row r="985" spans="1:7" ht="14.25">
      <c r="A985" s="123"/>
      <c r="B985" s="123"/>
      <c r="C985" s="123"/>
      <c r="E985" s="123"/>
      <c r="F985" s="123"/>
      <c r="G985" s="124"/>
    </row>
    <row r="986" spans="1:7" ht="14.25">
      <c r="A986" s="123"/>
      <c r="B986" s="123"/>
      <c r="C986" s="123"/>
      <c r="E986" s="123"/>
      <c r="F986" s="123"/>
      <c r="G986" s="124"/>
    </row>
    <row r="987" spans="1:7" ht="14.25">
      <c r="A987" s="123"/>
      <c r="B987" s="123"/>
      <c r="C987" s="123"/>
      <c r="E987" s="123"/>
      <c r="F987" s="123"/>
      <c r="G987" s="124"/>
    </row>
    <row r="988" spans="1:7" ht="14.25">
      <c r="A988" s="123"/>
      <c r="B988" s="123"/>
      <c r="C988" s="123"/>
      <c r="E988" s="123"/>
      <c r="F988" s="123"/>
      <c r="G988" s="124"/>
    </row>
    <row r="989" spans="1:7" ht="14.25">
      <c r="A989" s="123"/>
      <c r="B989" s="123"/>
      <c r="C989" s="123"/>
      <c r="E989" s="123"/>
      <c r="F989" s="123"/>
      <c r="G989" s="124"/>
    </row>
    <row r="990" spans="1:7" ht="14.25">
      <c r="A990" s="123"/>
      <c r="B990" s="123"/>
      <c r="C990" s="123"/>
      <c r="E990" s="123"/>
      <c r="F990" s="123"/>
      <c r="G990" s="124"/>
    </row>
    <row r="991" spans="1:7" ht="14.25">
      <c r="A991" s="123"/>
      <c r="B991" s="123"/>
      <c r="C991" s="123"/>
      <c r="E991" s="123"/>
      <c r="F991" s="123"/>
      <c r="G991" s="124"/>
    </row>
    <row r="992" spans="1:7" ht="14.25">
      <c r="A992" s="123"/>
      <c r="B992" s="123"/>
      <c r="C992" s="123"/>
      <c r="E992" s="123"/>
      <c r="F992" s="123"/>
      <c r="G992" s="124"/>
    </row>
    <row r="993" spans="1:7" ht="14.25">
      <c r="A993" s="123"/>
      <c r="B993" s="123"/>
      <c r="C993" s="123"/>
      <c r="E993" s="123"/>
      <c r="F993" s="123"/>
      <c r="G993" s="124"/>
    </row>
    <row r="994" spans="1:7" ht="14.25">
      <c r="A994" s="123"/>
      <c r="B994" s="123"/>
      <c r="C994" s="123"/>
      <c r="E994" s="123"/>
      <c r="F994" s="123"/>
      <c r="G994" s="124"/>
    </row>
    <row r="995" spans="1:7" ht="14.25">
      <c r="A995" s="123"/>
      <c r="B995" s="123"/>
      <c r="C995" s="123"/>
      <c r="E995" s="123"/>
      <c r="F995" s="123"/>
      <c r="G995" s="124"/>
    </row>
    <row r="996" spans="1:7" ht="14.25">
      <c r="A996" s="123"/>
      <c r="B996" s="123"/>
      <c r="C996" s="123"/>
      <c r="E996" s="123"/>
      <c r="F996" s="123"/>
      <c r="G996" s="124"/>
    </row>
    <row r="997" spans="1:7" ht="14.25">
      <c r="A997" s="123"/>
      <c r="B997" s="123"/>
      <c r="C997" s="123"/>
      <c r="E997" s="123"/>
      <c r="F997" s="123"/>
      <c r="G997" s="124"/>
    </row>
    <row r="998" spans="1:7" ht="14.25">
      <c r="A998" s="123"/>
      <c r="B998" s="123"/>
      <c r="C998" s="123"/>
      <c r="E998" s="123"/>
      <c r="F998" s="123"/>
      <c r="G998" s="124"/>
    </row>
    <row r="999" spans="1:7" ht="14.25">
      <c r="A999" s="123"/>
      <c r="B999" s="123"/>
      <c r="C999" s="123"/>
      <c r="E999" s="123"/>
      <c r="F999" s="123"/>
      <c r="G999" s="124"/>
    </row>
    <row r="1000" spans="1:7" ht="14.25">
      <c r="A1000" s="123"/>
      <c r="B1000" s="123"/>
      <c r="C1000" s="123"/>
      <c r="E1000" s="123"/>
      <c r="F1000" s="123"/>
      <c r="G1000" s="124"/>
    </row>
    <row r="1001" spans="1:7" ht="14.25">
      <c r="A1001" s="123"/>
      <c r="B1001" s="123"/>
      <c r="C1001" s="123"/>
      <c r="E1001" s="123"/>
      <c r="F1001" s="123"/>
      <c r="G1001" s="124"/>
    </row>
    <row r="1002" spans="1:7" ht="14.25">
      <c r="A1002" s="123"/>
      <c r="B1002" s="123"/>
      <c r="C1002" s="123"/>
      <c r="E1002" s="123"/>
      <c r="F1002" s="123"/>
      <c r="G1002" s="124"/>
    </row>
    <row r="1003" spans="1:7" ht="14.25">
      <c r="A1003" s="123"/>
      <c r="B1003" s="123"/>
      <c r="C1003" s="123"/>
      <c r="E1003" s="123"/>
      <c r="F1003" s="123"/>
      <c r="G1003" s="124"/>
    </row>
    <row r="1004" spans="1:7" ht="14.25">
      <c r="A1004" s="123"/>
      <c r="B1004" s="123"/>
      <c r="C1004" s="123"/>
      <c r="E1004" s="123"/>
      <c r="F1004" s="123"/>
      <c r="G1004" s="124"/>
    </row>
    <row r="1005" spans="1:7" ht="14.25">
      <c r="A1005" s="123"/>
      <c r="B1005" s="123"/>
      <c r="C1005" s="123"/>
      <c r="E1005" s="123"/>
      <c r="F1005" s="123"/>
      <c r="G1005" s="124"/>
    </row>
    <row r="1006" spans="1:7" ht="14.25">
      <c r="A1006" s="123"/>
      <c r="B1006" s="123"/>
      <c r="C1006" s="123"/>
      <c r="E1006" s="123"/>
      <c r="F1006" s="123"/>
      <c r="G1006" s="124"/>
    </row>
    <row r="1007" spans="1:7" ht="14.25">
      <c r="A1007" s="123"/>
      <c r="B1007" s="123"/>
      <c r="C1007" s="123"/>
      <c r="E1007" s="123"/>
      <c r="F1007" s="123"/>
      <c r="G1007" s="124"/>
    </row>
    <row r="1008" spans="1:7" ht="14.25">
      <c r="A1008" s="123"/>
      <c r="B1008" s="123"/>
      <c r="C1008" s="123"/>
      <c r="E1008" s="123"/>
      <c r="F1008" s="123"/>
      <c r="G1008" s="124"/>
    </row>
    <row r="1009" spans="1:7" ht="14.25">
      <c r="A1009" s="123"/>
      <c r="B1009" s="123"/>
      <c r="C1009" s="123"/>
      <c r="E1009" s="123"/>
      <c r="F1009" s="123"/>
      <c r="G1009" s="124"/>
    </row>
    <row r="1010" spans="1:7" ht="14.25">
      <c r="A1010" s="123"/>
      <c r="B1010" s="123"/>
      <c r="C1010" s="123"/>
      <c r="E1010" s="123"/>
      <c r="F1010" s="123"/>
      <c r="G1010" s="124"/>
    </row>
    <row r="1011" spans="1:7" ht="14.25">
      <c r="A1011" s="123"/>
      <c r="B1011" s="123"/>
      <c r="C1011" s="123"/>
      <c r="E1011" s="123"/>
      <c r="F1011" s="123"/>
      <c r="G1011" s="124"/>
    </row>
    <row r="1012" spans="1:7" ht="14.25">
      <c r="A1012" s="123"/>
      <c r="B1012" s="123"/>
      <c r="C1012" s="123"/>
      <c r="E1012" s="123"/>
      <c r="F1012" s="123"/>
      <c r="G1012" s="124"/>
    </row>
    <row r="1013" spans="1:7" ht="14.25">
      <c r="A1013" s="123"/>
      <c r="B1013" s="123"/>
      <c r="C1013" s="123"/>
      <c r="E1013" s="123"/>
      <c r="F1013" s="123"/>
      <c r="G1013" s="124"/>
    </row>
    <row r="1014" spans="1:7" ht="14.25">
      <c r="A1014" s="123"/>
      <c r="B1014" s="123"/>
      <c r="C1014" s="123"/>
      <c r="E1014" s="123"/>
      <c r="F1014" s="123"/>
      <c r="G1014" s="124"/>
    </row>
    <row r="1015" spans="1:7" ht="14.25">
      <c r="A1015" s="123"/>
      <c r="B1015" s="123"/>
      <c r="C1015" s="123"/>
      <c r="E1015" s="123"/>
      <c r="F1015" s="123"/>
      <c r="G1015" s="124"/>
    </row>
    <row r="1016" spans="1:7" ht="14.25">
      <c r="A1016" s="123"/>
      <c r="B1016" s="123"/>
      <c r="C1016" s="123"/>
      <c r="E1016" s="123"/>
      <c r="F1016" s="123"/>
      <c r="G1016" s="124"/>
    </row>
    <row r="1017" spans="1:7" ht="14.25">
      <c r="A1017" s="123"/>
      <c r="B1017" s="123"/>
      <c r="C1017" s="123"/>
      <c r="E1017" s="123"/>
      <c r="F1017" s="123"/>
      <c r="G1017" s="124"/>
    </row>
    <row r="1018" spans="1:7" ht="14.25">
      <c r="A1018" s="123"/>
      <c r="B1018" s="123"/>
      <c r="C1018" s="123"/>
      <c r="E1018" s="123"/>
      <c r="F1018" s="123"/>
      <c r="G1018" s="124"/>
    </row>
    <row r="1019" spans="1:7" ht="14.25">
      <c r="A1019" s="123"/>
      <c r="B1019" s="123"/>
      <c r="C1019" s="123"/>
      <c r="E1019" s="123"/>
      <c r="F1019" s="123"/>
      <c r="G1019" s="124"/>
    </row>
    <row r="1020" spans="1:7" ht="14.25">
      <c r="A1020" s="123"/>
      <c r="B1020" s="123"/>
      <c r="C1020" s="123"/>
      <c r="E1020" s="123"/>
      <c r="F1020" s="123"/>
      <c r="G1020" s="124"/>
    </row>
    <row r="1021" spans="1:7" ht="14.25">
      <c r="A1021" s="123"/>
      <c r="B1021" s="123"/>
      <c r="C1021" s="123"/>
      <c r="E1021" s="123"/>
      <c r="F1021" s="123"/>
      <c r="G1021" s="124"/>
    </row>
    <row r="1022" spans="1:7" ht="14.25">
      <c r="A1022" s="123"/>
      <c r="B1022" s="123"/>
      <c r="C1022" s="123"/>
      <c r="E1022" s="123"/>
      <c r="F1022" s="123"/>
      <c r="G1022" s="124"/>
    </row>
    <row r="1023" spans="1:7" ht="14.25">
      <c r="A1023" s="123"/>
      <c r="B1023" s="123"/>
      <c r="C1023" s="123"/>
      <c r="E1023" s="123"/>
      <c r="F1023" s="123"/>
      <c r="G1023" s="124"/>
    </row>
    <row r="1024" spans="1:7" ht="14.25">
      <c r="A1024" s="123"/>
      <c r="B1024" s="123"/>
      <c r="C1024" s="123"/>
      <c r="E1024" s="123"/>
      <c r="F1024" s="123"/>
      <c r="G1024" s="124"/>
    </row>
    <row r="1025" spans="1:7" ht="14.25">
      <c r="A1025" s="123"/>
      <c r="B1025" s="123"/>
      <c r="C1025" s="123"/>
      <c r="E1025" s="123"/>
      <c r="F1025" s="123"/>
      <c r="G1025" s="124"/>
    </row>
    <row r="1026" spans="1:7" ht="14.25">
      <c r="A1026" s="123"/>
      <c r="B1026" s="123"/>
      <c r="C1026" s="123"/>
      <c r="E1026" s="123"/>
      <c r="F1026" s="123"/>
      <c r="G1026" s="124"/>
    </row>
    <row r="1027" spans="1:7" ht="14.25">
      <c r="A1027" s="123"/>
      <c r="B1027" s="123"/>
      <c r="C1027" s="123"/>
      <c r="E1027" s="123"/>
      <c r="F1027" s="123"/>
      <c r="G1027" s="124"/>
    </row>
    <row r="1028" spans="1:7" ht="14.25">
      <c r="A1028" s="123"/>
      <c r="B1028" s="123"/>
      <c r="C1028" s="123"/>
      <c r="E1028" s="123"/>
      <c r="F1028" s="123"/>
      <c r="G1028" s="124"/>
    </row>
    <row r="1029" spans="1:7" ht="14.25">
      <c r="A1029" s="123"/>
      <c r="B1029" s="123"/>
      <c r="C1029" s="123"/>
      <c r="E1029" s="123"/>
      <c r="F1029" s="123"/>
      <c r="G1029" s="124"/>
    </row>
    <row r="1030" spans="1:7" ht="14.25">
      <c r="A1030" s="123"/>
      <c r="B1030" s="123"/>
      <c r="C1030" s="123"/>
      <c r="E1030" s="123"/>
      <c r="F1030" s="123"/>
      <c r="G1030" s="124"/>
    </row>
    <row r="1031" spans="1:7" ht="14.25">
      <c r="A1031" s="123"/>
      <c r="B1031" s="123"/>
      <c r="C1031" s="123"/>
      <c r="E1031" s="123"/>
      <c r="F1031" s="123"/>
      <c r="G1031" s="124"/>
    </row>
    <row r="1032" spans="1:7" ht="14.25">
      <c r="A1032" s="123"/>
      <c r="B1032" s="123"/>
      <c r="C1032" s="123"/>
      <c r="E1032" s="123"/>
      <c r="F1032" s="123"/>
      <c r="G1032" s="124"/>
    </row>
    <row r="1033" spans="1:7" ht="14.25">
      <c r="A1033" s="123"/>
      <c r="B1033" s="123"/>
      <c r="C1033" s="123"/>
      <c r="E1033" s="123"/>
      <c r="F1033" s="123"/>
      <c r="G1033" s="124"/>
    </row>
    <row r="1034" spans="1:7" ht="14.25">
      <c r="A1034" s="123"/>
      <c r="B1034" s="123"/>
      <c r="C1034" s="123"/>
      <c r="E1034" s="123"/>
      <c r="F1034" s="123"/>
      <c r="G1034" s="124"/>
    </row>
    <row r="1035" spans="1:7" ht="14.25">
      <c r="A1035" s="123"/>
      <c r="B1035" s="123"/>
      <c r="C1035" s="123"/>
      <c r="E1035" s="123"/>
      <c r="F1035" s="123"/>
      <c r="G1035" s="124"/>
    </row>
    <row r="1036" spans="1:7" ht="14.25">
      <c r="A1036" s="123"/>
      <c r="B1036" s="123"/>
      <c r="C1036" s="123"/>
      <c r="E1036" s="123"/>
      <c r="F1036" s="123"/>
      <c r="G1036" s="124"/>
    </row>
    <row r="1037" spans="1:7" ht="14.25">
      <c r="A1037" s="123"/>
      <c r="B1037" s="123"/>
      <c r="C1037" s="123"/>
      <c r="E1037" s="123"/>
      <c r="F1037" s="123"/>
      <c r="G1037" s="124"/>
    </row>
    <row r="1038" spans="1:7" ht="14.25">
      <c r="A1038" s="123"/>
      <c r="B1038" s="123"/>
      <c r="C1038" s="123"/>
      <c r="E1038" s="123"/>
      <c r="F1038" s="123"/>
      <c r="G1038" s="124"/>
    </row>
    <row r="1039" spans="1:7" ht="14.25">
      <c r="A1039" s="123"/>
      <c r="B1039" s="123"/>
      <c r="C1039" s="123"/>
      <c r="E1039" s="123"/>
      <c r="F1039" s="123"/>
      <c r="G1039" s="124"/>
    </row>
    <row r="1040" spans="1:7" ht="14.25">
      <c r="A1040" s="123"/>
      <c r="B1040" s="123"/>
      <c r="C1040" s="123"/>
      <c r="E1040" s="123"/>
      <c r="F1040" s="123"/>
      <c r="G1040" s="124"/>
    </row>
    <row r="1041" spans="1:7" ht="14.25">
      <c r="A1041" s="123"/>
      <c r="B1041" s="123"/>
      <c r="C1041" s="123"/>
      <c r="E1041" s="123"/>
      <c r="F1041" s="123"/>
      <c r="G1041" s="124"/>
    </row>
    <row r="1042" spans="1:7" ht="14.25">
      <c r="A1042" s="123"/>
      <c r="B1042" s="123"/>
      <c r="C1042" s="123"/>
      <c r="E1042" s="123"/>
      <c r="F1042" s="123"/>
      <c r="G1042" s="124"/>
    </row>
    <row r="1043" spans="1:7" ht="14.25">
      <c r="A1043" s="123"/>
      <c r="B1043" s="123"/>
      <c r="C1043" s="123"/>
      <c r="E1043" s="123"/>
      <c r="F1043" s="123"/>
      <c r="G1043" s="124"/>
    </row>
    <row r="1044" spans="1:7" ht="14.25">
      <c r="A1044" s="123"/>
      <c r="B1044" s="123"/>
      <c r="C1044" s="123"/>
      <c r="E1044" s="123"/>
      <c r="F1044" s="123"/>
      <c r="G1044" s="124"/>
    </row>
    <row r="1045" spans="1:7" ht="14.25">
      <c r="A1045" s="123"/>
      <c r="B1045" s="123"/>
      <c r="C1045" s="123"/>
      <c r="E1045" s="123"/>
      <c r="F1045" s="123"/>
      <c r="G1045" s="124"/>
    </row>
    <row r="1046" spans="1:7" ht="14.25">
      <c r="A1046" s="123"/>
      <c r="B1046" s="123"/>
      <c r="C1046" s="123"/>
      <c r="E1046" s="123"/>
      <c r="F1046" s="123"/>
      <c r="G1046" s="124"/>
    </row>
    <row r="1047" spans="1:7" ht="14.25">
      <c r="A1047" s="123"/>
      <c r="B1047" s="123"/>
      <c r="C1047" s="123"/>
      <c r="E1047" s="123"/>
      <c r="F1047" s="123"/>
      <c r="G1047" s="124"/>
    </row>
    <row r="1048" spans="1:7" ht="14.25">
      <c r="A1048" s="123"/>
      <c r="B1048" s="123"/>
      <c r="C1048" s="123"/>
      <c r="E1048" s="123"/>
      <c r="F1048" s="123"/>
      <c r="G1048" s="124"/>
    </row>
    <row r="1049" spans="1:7" ht="14.25">
      <c r="A1049" s="123"/>
      <c r="B1049" s="123"/>
      <c r="C1049" s="123"/>
      <c r="E1049" s="123"/>
      <c r="F1049" s="123"/>
      <c r="G1049" s="124"/>
    </row>
    <row r="1050" spans="1:7" ht="14.25">
      <c r="A1050" s="123"/>
      <c r="B1050" s="123"/>
      <c r="C1050" s="123"/>
      <c r="E1050" s="123"/>
      <c r="F1050" s="123"/>
      <c r="G1050" s="124"/>
    </row>
    <row r="1051" spans="1:7" ht="14.25">
      <c r="A1051" s="123"/>
      <c r="B1051" s="123"/>
      <c r="C1051" s="123"/>
      <c r="E1051" s="123"/>
      <c r="F1051" s="123"/>
      <c r="G1051" s="124"/>
    </row>
    <row r="1052" spans="1:7" ht="14.25">
      <c r="A1052" s="123"/>
      <c r="B1052" s="123"/>
      <c r="C1052" s="123"/>
      <c r="E1052" s="123"/>
      <c r="F1052" s="123"/>
      <c r="G1052" s="124"/>
    </row>
    <row r="1053" spans="1:7" ht="14.25">
      <c r="A1053" s="123"/>
      <c r="B1053" s="123"/>
      <c r="C1053" s="123"/>
      <c r="E1053" s="123"/>
      <c r="F1053" s="123"/>
      <c r="G1053" s="124"/>
    </row>
    <row r="1054" spans="1:7" ht="14.25">
      <c r="A1054" s="123"/>
      <c r="B1054" s="123"/>
      <c r="C1054" s="123"/>
      <c r="E1054" s="123"/>
      <c r="F1054" s="123"/>
      <c r="G1054" s="124"/>
    </row>
    <row r="1055" spans="1:7" ht="14.25">
      <c r="A1055" s="123"/>
      <c r="B1055" s="123"/>
      <c r="C1055" s="123"/>
      <c r="E1055" s="123"/>
      <c r="F1055" s="123"/>
      <c r="G1055" s="124"/>
    </row>
    <row r="1056" spans="1:7" ht="14.25">
      <c r="A1056" s="123"/>
      <c r="B1056" s="123"/>
      <c r="C1056" s="123"/>
      <c r="E1056" s="123"/>
      <c r="F1056" s="123"/>
      <c r="G1056" s="124"/>
    </row>
    <row r="1057" spans="1:7" ht="14.25">
      <c r="A1057" s="123"/>
      <c r="B1057" s="123"/>
      <c r="C1057" s="123"/>
      <c r="E1057" s="123"/>
      <c r="F1057" s="123"/>
      <c r="G1057" s="124"/>
    </row>
    <row r="1058" spans="1:7" ht="14.25">
      <c r="A1058" s="123"/>
      <c r="B1058" s="123"/>
      <c r="C1058" s="123"/>
      <c r="E1058" s="123"/>
      <c r="F1058" s="123"/>
      <c r="G1058" s="124"/>
    </row>
    <row r="1059" spans="1:7" ht="14.25">
      <c r="A1059" s="123"/>
      <c r="B1059" s="123"/>
      <c r="C1059" s="123"/>
      <c r="E1059" s="123"/>
      <c r="F1059" s="123"/>
      <c r="G1059" s="124"/>
    </row>
    <row r="1060" spans="1:7" ht="14.25">
      <c r="A1060" s="123"/>
      <c r="B1060" s="123"/>
      <c r="C1060" s="123"/>
      <c r="E1060" s="123"/>
      <c r="F1060" s="123"/>
      <c r="G1060" s="124"/>
    </row>
    <row r="1061" spans="1:7" ht="14.25">
      <c r="A1061" s="123"/>
      <c r="B1061" s="123"/>
      <c r="C1061" s="123"/>
      <c r="E1061" s="123"/>
      <c r="F1061" s="123"/>
      <c r="G1061" s="124"/>
    </row>
    <row r="1062" spans="1:7" ht="14.25">
      <c r="A1062" s="123"/>
      <c r="B1062" s="123"/>
      <c r="C1062" s="123"/>
      <c r="E1062" s="123"/>
      <c r="F1062" s="123"/>
      <c r="G1062" s="124"/>
    </row>
    <row r="1063" spans="1:7" ht="14.25">
      <c r="A1063" s="123"/>
      <c r="B1063" s="123"/>
      <c r="C1063" s="123"/>
      <c r="E1063" s="123"/>
      <c r="F1063" s="123"/>
      <c r="G1063" s="124"/>
    </row>
    <row r="1064" spans="1:7" ht="14.25">
      <c r="A1064" s="123"/>
      <c r="B1064" s="123"/>
      <c r="C1064" s="123"/>
      <c r="E1064" s="123"/>
      <c r="F1064" s="123"/>
      <c r="G1064" s="124"/>
    </row>
    <row r="1065" spans="1:7" ht="14.25">
      <c r="A1065" s="123"/>
      <c r="B1065" s="123"/>
      <c r="C1065" s="123"/>
      <c r="E1065" s="123"/>
      <c r="F1065" s="123"/>
      <c r="G1065" s="124"/>
    </row>
    <row r="1066" spans="1:7" ht="14.25">
      <c r="A1066" s="123"/>
      <c r="B1066" s="123"/>
      <c r="C1066" s="123"/>
      <c r="E1066" s="123"/>
      <c r="F1066" s="123"/>
      <c r="G1066" s="124"/>
    </row>
    <row r="1067" spans="1:7" ht="14.25">
      <c r="A1067" s="123"/>
      <c r="B1067" s="123"/>
      <c r="C1067" s="123"/>
      <c r="E1067" s="123"/>
      <c r="F1067" s="123"/>
      <c r="G1067" s="124"/>
    </row>
    <row r="1068" spans="1:7" ht="14.25">
      <c r="A1068" s="123"/>
      <c r="B1068" s="123"/>
      <c r="C1068" s="123"/>
      <c r="E1068" s="123"/>
      <c r="F1068" s="123"/>
      <c r="G1068" s="124"/>
    </row>
    <row r="1069" spans="1:7" ht="14.25">
      <c r="A1069" s="123"/>
      <c r="B1069" s="123"/>
      <c r="C1069" s="123"/>
      <c r="E1069" s="123"/>
      <c r="F1069" s="123"/>
      <c r="G1069" s="124"/>
    </row>
    <row r="1070" spans="1:7" ht="14.25">
      <c r="A1070" s="123"/>
      <c r="B1070" s="123"/>
      <c r="C1070" s="123"/>
      <c r="E1070" s="123"/>
      <c r="F1070" s="123"/>
      <c r="G1070" s="124"/>
    </row>
    <row r="1071" spans="1:7" ht="14.25">
      <c r="A1071" s="123"/>
      <c r="B1071" s="123"/>
      <c r="C1071" s="123"/>
      <c r="E1071" s="123"/>
      <c r="F1071" s="123"/>
      <c r="G1071" s="124"/>
    </row>
    <row r="1072" spans="1:7" ht="14.25">
      <c r="A1072" s="123"/>
      <c r="B1072" s="123"/>
      <c r="C1072" s="123"/>
      <c r="E1072" s="123"/>
      <c r="F1072" s="123"/>
      <c r="G1072" s="124"/>
    </row>
    <row r="1073" spans="1:7" ht="14.25">
      <c r="A1073" s="123"/>
      <c r="B1073" s="123"/>
      <c r="C1073" s="123"/>
      <c r="E1073" s="123"/>
      <c r="F1073" s="123"/>
      <c r="G1073" s="124"/>
    </row>
    <row r="1074" spans="1:7" ht="14.25">
      <c r="A1074" s="123"/>
      <c r="B1074" s="123"/>
      <c r="C1074" s="123"/>
      <c r="E1074" s="123"/>
      <c r="F1074" s="123"/>
      <c r="G1074" s="124"/>
    </row>
    <row r="1075" spans="1:7" ht="14.25">
      <c r="A1075" s="123"/>
      <c r="B1075" s="123"/>
      <c r="C1075" s="123"/>
      <c r="E1075" s="123"/>
      <c r="F1075" s="123"/>
      <c r="G1075" s="124"/>
    </row>
    <row r="1076" spans="1:7" ht="14.25">
      <c r="A1076" s="123"/>
      <c r="B1076" s="123"/>
      <c r="C1076" s="123"/>
      <c r="E1076" s="123"/>
      <c r="F1076" s="123"/>
      <c r="G1076" s="124"/>
    </row>
    <row r="1077" spans="1:7" ht="14.25">
      <c r="A1077" s="123"/>
      <c r="B1077" s="123"/>
      <c r="C1077" s="123"/>
      <c r="E1077" s="123"/>
      <c r="F1077" s="123"/>
      <c r="G1077" s="124"/>
    </row>
    <row r="1078" spans="1:7" ht="14.25">
      <c r="A1078" s="123"/>
      <c r="B1078" s="123"/>
      <c r="C1078" s="123"/>
      <c r="E1078" s="123"/>
      <c r="F1078" s="123"/>
      <c r="G1078" s="124"/>
    </row>
    <row r="1079" spans="1:7" ht="14.25">
      <c r="A1079" s="123"/>
      <c r="B1079" s="123"/>
      <c r="C1079" s="123"/>
      <c r="E1079" s="123"/>
      <c r="F1079" s="123"/>
      <c r="G1079" s="124"/>
    </row>
    <row r="1080" spans="1:7" ht="14.25">
      <c r="A1080" s="123"/>
      <c r="B1080" s="123"/>
      <c r="C1080" s="123"/>
      <c r="E1080" s="123"/>
      <c r="F1080" s="123"/>
      <c r="G1080" s="124"/>
    </row>
    <row r="1081" spans="1:7" ht="14.25">
      <c r="A1081" s="123"/>
      <c r="B1081" s="123"/>
      <c r="C1081" s="123"/>
      <c r="E1081" s="123"/>
      <c r="F1081" s="123"/>
      <c r="G1081" s="124"/>
    </row>
    <row r="1082" spans="1:7" ht="14.25">
      <c r="A1082" s="123"/>
      <c r="B1082" s="123"/>
      <c r="C1082" s="123"/>
      <c r="E1082" s="123"/>
      <c r="F1082" s="123"/>
      <c r="G1082" s="124"/>
    </row>
    <row r="1083" spans="1:7" ht="14.25">
      <c r="A1083" s="123"/>
      <c r="B1083" s="123"/>
      <c r="C1083" s="123"/>
      <c r="E1083" s="123"/>
      <c r="F1083" s="123"/>
      <c r="G1083" s="124"/>
    </row>
    <row r="1084" spans="1:7" ht="14.25">
      <c r="A1084" s="123"/>
      <c r="B1084" s="123"/>
      <c r="C1084" s="123"/>
      <c r="E1084" s="123"/>
      <c r="F1084" s="123"/>
      <c r="G1084" s="124"/>
    </row>
    <row r="1085" spans="1:7" ht="14.25">
      <c r="A1085" s="123"/>
      <c r="B1085" s="123"/>
      <c r="C1085" s="123"/>
      <c r="E1085" s="123"/>
      <c r="F1085" s="123"/>
      <c r="G1085" s="124"/>
    </row>
    <row r="1086" spans="1:7" ht="14.25">
      <c r="A1086" s="123"/>
      <c r="B1086" s="123"/>
      <c r="C1086" s="123"/>
      <c r="E1086" s="123"/>
      <c r="F1086" s="123"/>
      <c r="G1086" s="124"/>
    </row>
    <row r="1087" spans="1:7" ht="14.25">
      <c r="A1087" s="123"/>
      <c r="B1087" s="123"/>
      <c r="C1087" s="123"/>
      <c r="E1087" s="123"/>
      <c r="F1087" s="123"/>
      <c r="G1087" s="124"/>
    </row>
    <row r="1088" spans="1:7" ht="14.25">
      <c r="A1088" s="123"/>
      <c r="B1088" s="123"/>
      <c r="C1088" s="123"/>
      <c r="E1088" s="123"/>
      <c r="F1088" s="123"/>
      <c r="G1088" s="124"/>
    </row>
    <row r="1089" spans="1:7" ht="14.25">
      <c r="A1089" s="123"/>
      <c r="B1089" s="123"/>
      <c r="C1089" s="123"/>
      <c r="E1089" s="123"/>
      <c r="F1089" s="123"/>
      <c r="G1089" s="124"/>
    </row>
    <row r="1090" spans="1:7" ht="14.25">
      <c r="A1090" s="123"/>
      <c r="B1090" s="123"/>
      <c r="C1090" s="123"/>
      <c r="E1090" s="123"/>
      <c r="F1090" s="123"/>
      <c r="G1090" s="124"/>
    </row>
    <row r="1091" spans="1:7" ht="14.25">
      <c r="A1091" s="123"/>
      <c r="B1091" s="123"/>
      <c r="C1091" s="123"/>
      <c r="E1091" s="123"/>
      <c r="F1091" s="123"/>
      <c r="G1091" s="124"/>
    </row>
    <row r="1092" spans="1:7" ht="14.25">
      <c r="A1092" s="123"/>
      <c r="B1092" s="123"/>
      <c r="C1092" s="123"/>
      <c r="E1092" s="123"/>
      <c r="F1092" s="123"/>
      <c r="G1092" s="124"/>
    </row>
    <row r="1093" spans="1:7" ht="14.25">
      <c r="A1093" s="123"/>
      <c r="B1093" s="123"/>
      <c r="C1093" s="123"/>
      <c r="E1093" s="123"/>
      <c r="F1093" s="123"/>
      <c r="G1093" s="124"/>
    </row>
    <row r="1094" spans="1:7" ht="14.25">
      <c r="A1094" s="123"/>
      <c r="B1094" s="123"/>
      <c r="C1094" s="123"/>
      <c r="E1094" s="123"/>
      <c r="F1094" s="123"/>
      <c r="G1094" s="124"/>
    </row>
    <row r="1095" spans="1:7" ht="14.25">
      <c r="A1095" s="123"/>
      <c r="B1095" s="123"/>
      <c r="C1095" s="123"/>
      <c r="E1095" s="123"/>
      <c r="F1095" s="123"/>
      <c r="G1095" s="124"/>
    </row>
    <row r="1096" spans="1:7" ht="14.25">
      <c r="A1096" s="123"/>
      <c r="B1096" s="123"/>
      <c r="C1096" s="123"/>
      <c r="E1096" s="123"/>
      <c r="F1096" s="123"/>
      <c r="G1096" s="124"/>
    </row>
    <row r="1097" spans="1:7" ht="14.25">
      <c r="A1097" s="123"/>
      <c r="B1097" s="123"/>
      <c r="C1097" s="123"/>
      <c r="E1097" s="123"/>
      <c r="F1097" s="123"/>
      <c r="G1097" s="124"/>
    </row>
    <row r="1098" spans="1:7" ht="14.25">
      <c r="A1098" s="123"/>
      <c r="B1098" s="123"/>
      <c r="C1098" s="123"/>
      <c r="E1098" s="123"/>
      <c r="F1098" s="123"/>
      <c r="G1098" s="124"/>
    </row>
    <row r="1099" spans="1:7" ht="14.25">
      <c r="A1099" s="123"/>
      <c r="B1099" s="123"/>
      <c r="C1099" s="123"/>
      <c r="E1099" s="123"/>
      <c r="F1099" s="123"/>
      <c r="G1099" s="124"/>
    </row>
    <row r="1100" spans="1:7" ht="14.25">
      <c r="A1100" s="123"/>
      <c r="B1100" s="123"/>
      <c r="C1100" s="123"/>
      <c r="E1100" s="123"/>
      <c r="F1100" s="123"/>
      <c r="G1100" s="124"/>
    </row>
    <row r="1101" spans="1:7" ht="14.25">
      <c r="A1101" s="123"/>
      <c r="B1101" s="123"/>
      <c r="C1101" s="123"/>
      <c r="E1101" s="123"/>
      <c r="F1101" s="123"/>
      <c r="G1101" s="124"/>
    </row>
    <row r="1102" spans="1:7" ht="14.25">
      <c r="A1102" s="123"/>
      <c r="B1102" s="123"/>
      <c r="C1102" s="123"/>
      <c r="E1102" s="123"/>
      <c r="F1102" s="123"/>
      <c r="G1102" s="124"/>
    </row>
    <row r="1103" spans="1:7" ht="14.25">
      <c r="A1103" s="123"/>
      <c r="B1103" s="123"/>
      <c r="C1103" s="123"/>
      <c r="E1103" s="123"/>
      <c r="F1103" s="123"/>
      <c r="G1103" s="124"/>
    </row>
    <row r="1104" spans="1:7" ht="14.25">
      <c r="A1104" s="123"/>
      <c r="B1104" s="123"/>
      <c r="C1104" s="123"/>
      <c r="E1104" s="123"/>
      <c r="F1104" s="123"/>
      <c r="G1104" s="124"/>
    </row>
    <row r="1105" spans="1:7" ht="14.25">
      <c r="A1105" s="123"/>
      <c r="B1105" s="123"/>
      <c r="C1105" s="123"/>
      <c r="E1105" s="123"/>
      <c r="F1105" s="123"/>
      <c r="G1105" s="124"/>
    </row>
    <row r="1106" spans="1:7" ht="14.25">
      <c r="A1106" s="123"/>
      <c r="B1106" s="123"/>
      <c r="C1106" s="123"/>
      <c r="E1106" s="123"/>
      <c r="F1106" s="123"/>
      <c r="G1106" s="124"/>
    </row>
    <row r="1107" spans="1:7" ht="14.25">
      <c r="A1107" s="123"/>
      <c r="B1107" s="123"/>
      <c r="C1107" s="123"/>
      <c r="E1107" s="123"/>
      <c r="F1107" s="123"/>
      <c r="G1107" s="124"/>
    </row>
    <row r="1108" spans="1:7" ht="14.25">
      <c r="A1108" s="123"/>
      <c r="B1108" s="123"/>
      <c r="C1108" s="123"/>
      <c r="E1108" s="123"/>
      <c r="F1108" s="123"/>
      <c r="G1108" s="124"/>
    </row>
    <row r="1109" spans="1:7" ht="14.25">
      <c r="A1109" s="123"/>
      <c r="B1109" s="123"/>
      <c r="C1109" s="123"/>
      <c r="E1109" s="123"/>
      <c r="F1109" s="123"/>
      <c r="G1109" s="124"/>
    </row>
    <row r="1110" spans="1:7" ht="14.25">
      <c r="A1110" s="123"/>
      <c r="B1110" s="123"/>
      <c r="C1110" s="123"/>
      <c r="E1110" s="123"/>
      <c r="F1110" s="123"/>
      <c r="G1110" s="124"/>
    </row>
    <row r="1111" spans="1:7" ht="14.25">
      <c r="A1111" s="123"/>
      <c r="B1111" s="123"/>
      <c r="C1111" s="123"/>
      <c r="E1111" s="123"/>
      <c r="F1111" s="123"/>
      <c r="G1111" s="124"/>
    </row>
    <row r="1112" spans="1:7" ht="14.25">
      <c r="A1112" s="123"/>
      <c r="B1112" s="123"/>
      <c r="C1112" s="123"/>
      <c r="E1112" s="123"/>
      <c r="F1112" s="123"/>
      <c r="G1112" s="124"/>
    </row>
    <row r="1113" spans="1:7" ht="14.25">
      <c r="A1113" s="123"/>
      <c r="B1113" s="123"/>
      <c r="C1113" s="123"/>
      <c r="E1113" s="123"/>
      <c r="F1113" s="123"/>
      <c r="G1113" s="124"/>
    </row>
    <row r="1114" spans="1:7" ht="14.25">
      <c r="A1114" s="123"/>
      <c r="B1114" s="123"/>
      <c r="C1114" s="123"/>
      <c r="E1114" s="123"/>
      <c r="F1114" s="123"/>
      <c r="G1114" s="124"/>
    </row>
    <row r="1115" spans="1:7" ht="14.25">
      <c r="A1115" s="123"/>
      <c r="B1115" s="123"/>
      <c r="C1115" s="123"/>
      <c r="E1115" s="123"/>
      <c r="F1115" s="123"/>
      <c r="G1115" s="124"/>
    </row>
    <row r="1116" spans="1:7" ht="14.25">
      <c r="A1116" s="123"/>
      <c r="B1116" s="123"/>
      <c r="C1116" s="123"/>
      <c r="E1116" s="123"/>
      <c r="F1116" s="123"/>
      <c r="G1116" s="124"/>
    </row>
    <row r="1117" spans="1:7" ht="14.25">
      <c r="A1117" s="123"/>
      <c r="B1117" s="123"/>
      <c r="C1117" s="123"/>
      <c r="E1117" s="123"/>
      <c r="F1117" s="123"/>
      <c r="G1117" s="124"/>
    </row>
    <row r="1118" spans="1:7" ht="14.25">
      <c r="A1118" s="123"/>
      <c r="B1118" s="123"/>
      <c r="C1118" s="123"/>
      <c r="E1118" s="123"/>
      <c r="F1118" s="123"/>
      <c r="G1118" s="124"/>
    </row>
    <row r="1119" spans="1:7" ht="14.25">
      <c r="A1119" s="123"/>
      <c r="B1119" s="123"/>
      <c r="C1119" s="123"/>
      <c r="E1119" s="123"/>
      <c r="F1119" s="123"/>
      <c r="G1119" s="124"/>
    </row>
    <row r="1120" spans="1:7" ht="14.25">
      <c r="A1120" s="123"/>
      <c r="B1120" s="123"/>
      <c r="C1120" s="123"/>
      <c r="E1120" s="123"/>
      <c r="F1120" s="123"/>
      <c r="G1120" s="124"/>
    </row>
    <row r="1121" spans="1:7" ht="14.25">
      <c r="A1121" s="123"/>
      <c r="B1121" s="123"/>
      <c r="C1121" s="123"/>
      <c r="E1121" s="123"/>
      <c r="F1121" s="123"/>
      <c r="G1121" s="124"/>
    </row>
    <row r="1122" spans="1:7" ht="14.25">
      <c r="A1122" s="123"/>
      <c r="B1122" s="123"/>
      <c r="C1122" s="123"/>
      <c r="E1122" s="123"/>
      <c r="F1122" s="123"/>
      <c r="G1122" s="124"/>
    </row>
    <row r="1123" spans="1:7" ht="14.25">
      <c r="A1123" s="123"/>
      <c r="B1123" s="123"/>
      <c r="C1123" s="123"/>
      <c r="E1123" s="123"/>
      <c r="F1123" s="123"/>
      <c r="G1123" s="124"/>
    </row>
    <row r="1124" spans="1:7" ht="14.25">
      <c r="A1124" s="123"/>
      <c r="B1124" s="123"/>
      <c r="C1124" s="123"/>
      <c r="E1124" s="123"/>
      <c r="F1124" s="123"/>
      <c r="G1124" s="124"/>
    </row>
    <row r="1125" spans="1:7" ht="14.25">
      <c r="A1125" s="123"/>
      <c r="B1125" s="123"/>
      <c r="C1125" s="123"/>
      <c r="E1125" s="123"/>
      <c r="F1125" s="123"/>
      <c r="G1125" s="124"/>
    </row>
    <row r="1126" spans="1:7" ht="14.25">
      <c r="A1126" s="123"/>
      <c r="B1126" s="123"/>
      <c r="C1126" s="123"/>
      <c r="E1126" s="123"/>
      <c r="F1126" s="123"/>
      <c r="G1126" s="124"/>
    </row>
    <row r="1127" spans="1:7" ht="14.25">
      <c r="A1127" s="123"/>
      <c r="B1127" s="123"/>
      <c r="C1127" s="123"/>
      <c r="E1127" s="123"/>
      <c r="F1127" s="123"/>
      <c r="G1127" s="124"/>
    </row>
    <row r="1128" spans="1:7" ht="14.25">
      <c r="A1128" s="123"/>
      <c r="B1128" s="123"/>
      <c r="C1128" s="123"/>
      <c r="E1128" s="123"/>
      <c r="F1128" s="123"/>
      <c r="G1128" s="124"/>
    </row>
    <row r="1129" spans="1:7" ht="14.25">
      <c r="A1129" s="123"/>
      <c r="B1129" s="123"/>
      <c r="C1129" s="123"/>
      <c r="E1129" s="123"/>
      <c r="F1129" s="123"/>
      <c r="G1129" s="124"/>
    </row>
    <row r="1130" spans="1:7" ht="14.25">
      <c r="A1130" s="123"/>
      <c r="B1130" s="123"/>
      <c r="C1130" s="123"/>
      <c r="E1130" s="123"/>
      <c r="F1130" s="123"/>
      <c r="G1130" s="124"/>
    </row>
    <row r="1131" spans="1:7" ht="14.25">
      <c r="A1131" s="123"/>
      <c r="B1131" s="123"/>
      <c r="C1131" s="123"/>
      <c r="E1131" s="123"/>
      <c r="F1131" s="123"/>
      <c r="G1131" s="124"/>
    </row>
    <row r="1132" spans="1:7" ht="14.25">
      <c r="A1132" s="123"/>
      <c r="B1132" s="123"/>
      <c r="C1132" s="123"/>
      <c r="E1132" s="123"/>
      <c r="F1132" s="123"/>
      <c r="G1132" s="124"/>
    </row>
    <row r="1133" spans="1:7" ht="14.25">
      <c r="A1133" s="123"/>
      <c r="B1133" s="123"/>
      <c r="C1133" s="123"/>
      <c r="E1133" s="123"/>
      <c r="F1133" s="123"/>
      <c r="G1133" s="124"/>
    </row>
    <row r="1134" spans="1:7" ht="14.25">
      <c r="A1134" s="123"/>
      <c r="B1134" s="123"/>
      <c r="C1134" s="123"/>
      <c r="E1134" s="123"/>
      <c r="F1134" s="123"/>
      <c r="G1134" s="124"/>
    </row>
    <row r="1135" spans="1:7" ht="14.25">
      <c r="A1135" s="123"/>
      <c r="B1135" s="123"/>
      <c r="C1135" s="123"/>
      <c r="E1135" s="123"/>
      <c r="F1135" s="123"/>
      <c r="G1135" s="124"/>
    </row>
    <row r="1136" spans="1:7" ht="14.25">
      <c r="A1136" s="123"/>
      <c r="B1136" s="123"/>
      <c r="C1136" s="123"/>
      <c r="E1136" s="123"/>
      <c r="F1136" s="123"/>
      <c r="G1136" s="124"/>
    </row>
    <row r="1137" spans="1:7" ht="14.25">
      <c r="A1137" s="123"/>
      <c r="B1137" s="123"/>
      <c r="C1137" s="123"/>
      <c r="E1137" s="123"/>
      <c r="F1137" s="123"/>
      <c r="G1137" s="124"/>
    </row>
    <row r="1138" spans="1:7" ht="14.25">
      <c r="A1138" s="123"/>
      <c r="B1138" s="123"/>
      <c r="C1138" s="123"/>
      <c r="E1138" s="123"/>
      <c r="F1138" s="123"/>
      <c r="G1138" s="124"/>
    </row>
    <row r="1139" spans="1:7" ht="14.25">
      <c r="A1139" s="123"/>
      <c r="B1139" s="123"/>
      <c r="C1139" s="123"/>
      <c r="E1139" s="123"/>
      <c r="F1139" s="123"/>
      <c r="G1139" s="124"/>
    </row>
    <row r="1140" spans="1:7" ht="14.25">
      <c r="A1140" s="123"/>
      <c r="B1140" s="123"/>
      <c r="C1140" s="123"/>
      <c r="E1140" s="123"/>
      <c r="F1140" s="123"/>
      <c r="G1140" s="124"/>
    </row>
    <row r="1141" spans="1:7" ht="14.25">
      <c r="A1141" s="123"/>
      <c r="B1141" s="123"/>
      <c r="C1141" s="123"/>
      <c r="E1141" s="123"/>
      <c r="F1141" s="123"/>
      <c r="G1141" s="124"/>
    </row>
    <row r="1142" spans="1:7" ht="14.25">
      <c r="A1142" s="123"/>
      <c r="B1142" s="123"/>
      <c r="C1142" s="123"/>
      <c r="E1142" s="123"/>
      <c r="F1142" s="123"/>
      <c r="G1142" s="124"/>
    </row>
    <row r="1143" spans="1:7" ht="14.25">
      <c r="A1143" s="123"/>
      <c r="B1143" s="123"/>
      <c r="C1143" s="123"/>
      <c r="E1143" s="123"/>
      <c r="F1143" s="123"/>
      <c r="G1143" s="124"/>
    </row>
    <row r="1144" spans="1:7" ht="14.25">
      <c r="A1144" s="123"/>
      <c r="B1144" s="123"/>
      <c r="C1144" s="123"/>
      <c r="E1144" s="123"/>
      <c r="F1144" s="123"/>
      <c r="G1144" s="124"/>
    </row>
    <row r="1145" spans="1:7" ht="14.25">
      <c r="A1145" s="123"/>
      <c r="B1145" s="123"/>
      <c r="C1145" s="123"/>
      <c r="E1145" s="123"/>
      <c r="F1145" s="123"/>
      <c r="G1145" s="124"/>
    </row>
    <row r="1146" spans="1:7" ht="14.25">
      <c r="A1146" s="123"/>
      <c r="B1146" s="123"/>
      <c r="C1146" s="123"/>
      <c r="E1146" s="123"/>
      <c r="F1146" s="123"/>
      <c r="G1146" s="124"/>
    </row>
    <row r="1147" spans="1:7" ht="14.25">
      <c r="A1147" s="123"/>
      <c r="B1147" s="123"/>
      <c r="C1147" s="123"/>
      <c r="E1147" s="123"/>
      <c r="F1147" s="123"/>
      <c r="G1147" s="124"/>
    </row>
    <row r="1148" spans="1:7" ht="14.25">
      <c r="A1148" s="123"/>
      <c r="B1148" s="123"/>
      <c r="C1148" s="123"/>
      <c r="E1148" s="123"/>
      <c r="F1148" s="123"/>
      <c r="G1148" s="124"/>
    </row>
    <row r="1149" spans="1:7" ht="14.25">
      <c r="A1149" s="123"/>
      <c r="B1149" s="123"/>
      <c r="C1149" s="123"/>
      <c r="E1149" s="123"/>
      <c r="F1149" s="123"/>
      <c r="G1149" s="124"/>
    </row>
    <row r="1150" spans="1:7" ht="14.25">
      <c r="A1150" s="123"/>
      <c r="B1150" s="123"/>
      <c r="C1150" s="123"/>
      <c r="E1150" s="123"/>
      <c r="F1150" s="123"/>
      <c r="G1150" s="124"/>
    </row>
    <row r="1151" spans="1:7" ht="14.25">
      <c r="A1151" s="123"/>
      <c r="B1151" s="123"/>
      <c r="C1151" s="123"/>
      <c r="E1151" s="123"/>
      <c r="F1151" s="123"/>
      <c r="G1151" s="124"/>
    </row>
    <row r="1152" spans="1:7" ht="14.25">
      <c r="A1152" s="123"/>
      <c r="B1152" s="123"/>
      <c r="C1152" s="123"/>
      <c r="E1152" s="123"/>
      <c r="F1152" s="123"/>
      <c r="G1152" s="124"/>
    </row>
    <row r="1153" spans="1:7" ht="14.25">
      <c r="A1153" s="123"/>
      <c r="B1153" s="123"/>
      <c r="C1153" s="123"/>
      <c r="E1153" s="123"/>
      <c r="F1153" s="123"/>
      <c r="G1153" s="124"/>
    </row>
    <row r="1154" spans="1:7" ht="14.25">
      <c r="A1154" s="123"/>
      <c r="B1154" s="123"/>
      <c r="C1154" s="123"/>
      <c r="E1154" s="123"/>
      <c r="F1154" s="123"/>
      <c r="G1154" s="124"/>
    </row>
    <row r="1155" spans="1:7" ht="14.25">
      <c r="A1155" s="123"/>
      <c r="B1155" s="123"/>
      <c r="C1155" s="123"/>
      <c r="E1155" s="123"/>
      <c r="F1155" s="123"/>
      <c r="G1155" s="124"/>
    </row>
    <row r="1156" spans="1:7" ht="14.25">
      <c r="A1156" s="123"/>
      <c r="B1156" s="123"/>
      <c r="C1156" s="123"/>
      <c r="E1156" s="123"/>
      <c r="F1156" s="123"/>
      <c r="G1156" s="124"/>
    </row>
    <row r="1157" spans="1:7" ht="14.25">
      <c r="A1157" s="123"/>
      <c r="B1157" s="123"/>
      <c r="C1157" s="123"/>
      <c r="E1157" s="123"/>
      <c r="F1157" s="123"/>
      <c r="G1157" s="124"/>
    </row>
    <row r="1158" spans="1:7" ht="14.25">
      <c r="A1158" s="123"/>
      <c r="B1158" s="123"/>
      <c r="C1158" s="123"/>
      <c r="E1158" s="123"/>
      <c r="F1158" s="123"/>
      <c r="G1158" s="124"/>
    </row>
    <row r="1159" spans="1:7" ht="14.25">
      <c r="A1159" s="123"/>
      <c r="B1159" s="123"/>
      <c r="C1159" s="123"/>
      <c r="E1159" s="123"/>
      <c r="F1159" s="123"/>
      <c r="G1159" s="124"/>
    </row>
    <row r="1160" spans="1:7" ht="14.25">
      <c r="A1160" s="123"/>
      <c r="B1160" s="123"/>
      <c r="C1160" s="123"/>
      <c r="E1160" s="123"/>
      <c r="F1160" s="123"/>
      <c r="G1160" s="124"/>
    </row>
    <row r="1161" spans="1:7" ht="14.25">
      <c r="A1161" s="123"/>
      <c r="B1161" s="123"/>
      <c r="C1161" s="123"/>
      <c r="E1161" s="123"/>
      <c r="F1161" s="123"/>
      <c r="G1161" s="124"/>
    </row>
    <row r="1162" spans="1:7" ht="14.25">
      <c r="A1162" s="123"/>
      <c r="B1162" s="123"/>
      <c r="C1162" s="123"/>
      <c r="E1162" s="123"/>
      <c r="F1162" s="123"/>
      <c r="G1162" s="124"/>
    </row>
    <row r="1163" spans="1:7" ht="14.25">
      <c r="A1163" s="123"/>
      <c r="B1163" s="123"/>
      <c r="C1163" s="123"/>
      <c r="E1163" s="123"/>
      <c r="F1163" s="123"/>
      <c r="G1163" s="124"/>
    </row>
    <row r="1164" spans="1:7" ht="14.25">
      <c r="A1164" s="123"/>
      <c r="B1164" s="123"/>
      <c r="C1164" s="123"/>
      <c r="E1164" s="123"/>
      <c r="F1164" s="123"/>
      <c r="G1164" s="124"/>
    </row>
    <row r="1165" spans="1:7" ht="14.25">
      <c r="A1165" s="123"/>
      <c r="B1165" s="123"/>
      <c r="C1165" s="123"/>
      <c r="E1165" s="123"/>
      <c r="F1165" s="123"/>
      <c r="G1165" s="124"/>
    </row>
    <row r="1166" spans="1:7" ht="14.25">
      <c r="A1166" s="123"/>
      <c r="B1166" s="123"/>
      <c r="C1166" s="123"/>
      <c r="E1166" s="123"/>
      <c r="F1166" s="123"/>
      <c r="G1166" s="124"/>
    </row>
    <row r="1167" spans="1:7" ht="14.25">
      <c r="A1167" s="123"/>
      <c r="B1167" s="123"/>
      <c r="C1167" s="123"/>
      <c r="E1167" s="123"/>
      <c r="F1167" s="123"/>
      <c r="G1167" s="124"/>
    </row>
    <row r="1168" spans="1:7" ht="14.25">
      <c r="A1168" s="123"/>
      <c r="B1168" s="123"/>
      <c r="C1168" s="123"/>
      <c r="E1168" s="123"/>
      <c r="F1168" s="123"/>
      <c r="G1168" s="124"/>
    </row>
    <row r="1169" spans="1:7" ht="14.25">
      <c r="A1169" s="123"/>
      <c r="B1169" s="123"/>
      <c r="C1169" s="123"/>
      <c r="E1169" s="123"/>
      <c r="F1169" s="123"/>
      <c r="G1169" s="124"/>
    </row>
    <row r="1170" spans="1:7" ht="14.25">
      <c r="A1170" s="123"/>
      <c r="B1170" s="123"/>
      <c r="C1170" s="123"/>
      <c r="E1170" s="123"/>
      <c r="F1170" s="123"/>
      <c r="G1170" s="124"/>
    </row>
    <row r="1171" spans="1:7" ht="14.25">
      <c r="A1171" s="123"/>
      <c r="B1171" s="123"/>
      <c r="C1171" s="123"/>
      <c r="E1171" s="123"/>
      <c r="F1171" s="123"/>
      <c r="G1171" s="124"/>
    </row>
    <row r="1172" spans="1:7" ht="14.25">
      <c r="A1172" s="123"/>
      <c r="B1172" s="123"/>
      <c r="C1172" s="123"/>
      <c r="E1172" s="123"/>
      <c r="F1172" s="123"/>
      <c r="G1172" s="124"/>
    </row>
    <row r="1173" spans="1:7" ht="14.25">
      <c r="A1173" s="123"/>
      <c r="B1173" s="123"/>
      <c r="C1173" s="123"/>
      <c r="E1173" s="123"/>
      <c r="F1173" s="123"/>
      <c r="G1173" s="124"/>
    </row>
    <row r="1174" spans="1:7" ht="14.25">
      <c r="A1174" s="123"/>
      <c r="B1174" s="123"/>
      <c r="C1174" s="123"/>
      <c r="E1174" s="123"/>
      <c r="F1174" s="123"/>
      <c r="G1174" s="124"/>
    </row>
    <row r="1175" spans="1:7" ht="14.25">
      <c r="A1175" s="123"/>
      <c r="B1175" s="123"/>
      <c r="C1175" s="123"/>
      <c r="E1175" s="123"/>
      <c r="F1175" s="123"/>
      <c r="G1175" s="124"/>
    </row>
    <row r="1176" spans="1:7" ht="14.25">
      <c r="A1176" s="123"/>
      <c r="B1176" s="123"/>
      <c r="C1176" s="123"/>
      <c r="E1176" s="123"/>
      <c r="F1176" s="123"/>
      <c r="G1176" s="124"/>
    </row>
    <row r="1177" spans="1:7" ht="14.25">
      <c r="A1177" s="123"/>
      <c r="B1177" s="123"/>
      <c r="C1177" s="123"/>
      <c r="E1177" s="123"/>
      <c r="F1177" s="123"/>
      <c r="G1177" s="124"/>
    </row>
    <row r="1178" spans="1:7" ht="14.25">
      <c r="A1178" s="123"/>
      <c r="B1178" s="123"/>
      <c r="C1178" s="123"/>
      <c r="E1178" s="123"/>
      <c r="F1178" s="123"/>
      <c r="G1178" s="124"/>
    </row>
    <row r="1179" spans="1:7" ht="14.25">
      <c r="A1179" s="123"/>
      <c r="B1179" s="123"/>
      <c r="C1179" s="123"/>
      <c r="E1179" s="123"/>
      <c r="F1179" s="123"/>
      <c r="G1179" s="124"/>
    </row>
    <row r="1180" spans="1:7" ht="14.25">
      <c r="A1180" s="123"/>
      <c r="B1180" s="123"/>
      <c r="C1180" s="123"/>
      <c r="E1180" s="123"/>
      <c r="F1180" s="123"/>
      <c r="G1180" s="124"/>
    </row>
    <row r="1181" spans="1:7" ht="14.25">
      <c r="A1181" s="123"/>
      <c r="B1181" s="123"/>
      <c r="C1181" s="123"/>
      <c r="E1181" s="123"/>
      <c r="F1181" s="123"/>
      <c r="G1181" s="124"/>
    </row>
    <row r="1182" spans="1:7" ht="14.25">
      <c r="A1182" s="123"/>
      <c r="B1182" s="123"/>
      <c r="C1182" s="123"/>
      <c r="E1182" s="123"/>
      <c r="F1182" s="123"/>
      <c r="G1182" s="124"/>
    </row>
    <row r="1183" spans="1:7" ht="14.25">
      <c r="A1183" s="123"/>
      <c r="B1183" s="123"/>
      <c r="C1183" s="123"/>
      <c r="E1183" s="123"/>
      <c r="F1183" s="123"/>
      <c r="G1183" s="124"/>
    </row>
    <row r="1184" spans="1:7" ht="14.25">
      <c r="A1184" s="123"/>
      <c r="B1184" s="123"/>
      <c r="C1184" s="123"/>
      <c r="E1184" s="123"/>
      <c r="F1184" s="123"/>
      <c r="G1184" s="124"/>
    </row>
    <row r="1185" spans="1:7" ht="14.25">
      <c r="A1185" s="123"/>
      <c r="B1185" s="123"/>
      <c r="C1185" s="123"/>
      <c r="E1185" s="123"/>
      <c r="F1185" s="123"/>
      <c r="G1185" s="124"/>
    </row>
    <row r="1186" spans="1:7" ht="14.25">
      <c r="A1186" s="123"/>
      <c r="B1186" s="123"/>
      <c r="C1186" s="123"/>
      <c r="E1186" s="123"/>
      <c r="F1186" s="123"/>
      <c r="G1186" s="124"/>
    </row>
    <row r="1187" spans="1:7" ht="14.25">
      <c r="A1187" s="123"/>
      <c r="B1187" s="123"/>
      <c r="C1187" s="123"/>
      <c r="E1187" s="123"/>
      <c r="F1187" s="123"/>
      <c r="G1187" s="124"/>
    </row>
    <row r="1188" spans="1:7" ht="14.25">
      <c r="A1188" s="123"/>
      <c r="B1188" s="123"/>
      <c r="C1188" s="123"/>
      <c r="E1188" s="123"/>
      <c r="F1188" s="123"/>
      <c r="G1188" s="124"/>
    </row>
    <row r="1189" spans="1:7" ht="14.25">
      <c r="A1189" s="123"/>
      <c r="B1189" s="123"/>
      <c r="C1189" s="123"/>
      <c r="E1189" s="123"/>
      <c r="F1189" s="123"/>
      <c r="G1189" s="124"/>
    </row>
    <row r="1190" spans="1:7" ht="14.25">
      <c r="A1190" s="123"/>
      <c r="B1190" s="123"/>
      <c r="C1190" s="123"/>
      <c r="E1190" s="123"/>
      <c r="F1190" s="123"/>
      <c r="G1190" s="124"/>
    </row>
    <row r="1191" spans="1:7" ht="14.25">
      <c r="A1191" s="123"/>
      <c r="B1191" s="123"/>
      <c r="C1191" s="123"/>
      <c r="E1191" s="123"/>
      <c r="F1191" s="123"/>
      <c r="G1191" s="124"/>
    </row>
    <row r="1192" spans="1:7" ht="14.25">
      <c r="A1192" s="123"/>
      <c r="B1192" s="123"/>
      <c r="C1192" s="123"/>
      <c r="E1192" s="123"/>
      <c r="F1192" s="123"/>
      <c r="G1192" s="124"/>
    </row>
    <row r="1193" spans="1:7" ht="14.25">
      <c r="A1193" s="123"/>
      <c r="B1193" s="123"/>
      <c r="C1193" s="123"/>
      <c r="E1193" s="123"/>
      <c r="F1193" s="123"/>
      <c r="G1193" s="124"/>
    </row>
    <row r="1194" spans="1:7" ht="14.25">
      <c r="A1194" s="123"/>
      <c r="B1194" s="123"/>
      <c r="C1194" s="123"/>
      <c r="E1194" s="123"/>
      <c r="F1194" s="123"/>
      <c r="G1194" s="124"/>
    </row>
    <row r="1195" spans="1:7" ht="14.25">
      <c r="A1195" s="123"/>
      <c r="B1195" s="123"/>
      <c r="C1195" s="123"/>
      <c r="E1195" s="123"/>
      <c r="F1195" s="123"/>
      <c r="G1195" s="124"/>
    </row>
    <row r="1196" spans="1:7" ht="14.25">
      <c r="A1196" s="123"/>
      <c r="B1196" s="123"/>
      <c r="C1196" s="123"/>
      <c r="E1196" s="123"/>
      <c r="F1196" s="123"/>
      <c r="G1196" s="124"/>
    </row>
    <row r="1197" spans="1:7" ht="14.25">
      <c r="A1197" s="123"/>
      <c r="B1197" s="123"/>
      <c r="C1197" s="123"/>
      <c r="E1197" s="123"/>
      <c r="F1197" s="123"/>
      <c r="G1197" s="124"/>
    </row>
    <row r="1198" spans="1:7" ht="14.25">
      <c r="A1198" s="123"/>
      <c r="B1198" s="123"/>
      <c r="C1198" s="123"/>
      <c r="E1198" s="123"/>
      <c r="F1198" s="123"/>
      <c r="G1198" s="124"/>
    </row>
    <row r="1199" spans="1:7" ht="14.25">
      <c r="A1199" s="123"/>
      <c r="B1199" s="123"/>
      <c r="C1199" s="123"/>
      <c r="E1199" s="123"/>
      <c r="F1199" s="123"/>
      <c r="G1199" s="124"/>
    </row>
    <row r="1200" spans="1:7" ht="14.25">
      <c r="A1200" s="123"/>
      <c r="B1200" s="123"/>
      <c r="C1200" s="123"/>
      <c r="E1200" s="123"/>
      <c r="F1200" s="123"/>
      <c r="G1200" s="124"/>
    </row>
    <row r="1201" spans="1:7" ht="14.25">
      <c r="A1201" s="123"/>
      <c r="B1201" s="123"/>
      <c r="C1201" s="123"/>
      <c r="E1201" s="123"/>
      <c r="F1201" s="123"/>
      <c r="G1201" s="124"/>
    </row>
    <row r="1202" spans="1:7" ht="14.25">
      <c r="A1202" s="123"/>
      <c r="B1202" s="123"/>
      <c r="C1202" s="123"/>
      <c r="E1202" s="123"/>
      <c r="F1202" s="123"/>
      <c r="G1202" s="124"/>
    </row>
    <row r="1203" spans="1:7" ht="14.25">
      <c r="A1203" s="123"/>
      <c r="B1203" s="123"/>
      <c r="C1203" s="123"/>
      <c r="E1203" s="123"/>
      <c r="F1203" s="123"/>
      <c r="G1203" s="124"/>
    </row>
    <row r="1204" spans="1:7" ht="14.25">
      <c r="A1204" s="123"/>
      <c r="B1204" s="123"/>
      <c r="C1204" s="123"/>
      <c r="E1204" s="123"/>
      <c r="F1204" s="123"/>
      <c r="G1204" s="124"/>
    </row>
    <row r="1205" spans="1:7" ht="14.25">
      <c r="A1205" s="123"/>
      <c r="B1205" s="123"/>
      <c r="C1205" s="123"/>
      <c r="E1205" s="123"/>
      <c r="F1205" s="123"/>
      <c r="G1205" s="124"/>
    </row>
    <row r="1206" spans="1:7" ht="14.25">
      <c r="A1206" s="123"/>
      <c r="B1206" s="123"/>
      <c r="C1206" s="123"/>
      <c r="E1206" s="123"/>
      <c r="F1206" s="123"/>
      <c r="G1206" s="124"/>
    </row>
    <row r="1207" spans="1:7" ht="14.25">
      <c r="A1207" s="123"/>
      <c r="B1207" s="123"/>
      <c r="C1207" s="123"/>
      <c r="E1207" s="123"/>
      <c r="F1207" s="123"/>
      <c r="G1207" s="124"/>
    </row>
    <row r="1208" spans="1:7" ht="14.25">
      <c r="A1208" s="123"/>
      <c r="B1208" s="123"/>
      <c r="C1208" s="123"/>
      <c r="E1208" s="123"/>
      <c r="F1208" s="123"/>
      <c r="G1208" s="124"/>
    </row>
    <row r="1209" spans="1:7" ht="14.25">
      <c r="A1209" s="123"/>
      <c r="B1209" s="123"/>
      <c r="C1209" s="123"/>
      <c r="E1209" s="123"/>
      <c r="F1209" s="123"/>
      <c r="G1209" s="124"/>
    </row>
    <row r="1210" spans="1:7" ht="14.25">
      <c r="A1210" s="123"/>
      <c r="B1210" s="123"/>
      <c r="C1210" s="123"/>
      <c r="E1210" s="123"/>
      <c r="F1210" s="123"/>
      <c r="G1210" s="124"/>
    </row>
    <row r="1211" spans="1:7" ht="14.25">
      <c r="A1211" s="123"/>
      <c r="B1211" s="123"/>
      <c r="C1211" s="123"/>
      <c r="E1211" s="123"/>
      <c r="F1211" s="123"/>
      <c r="G1211" s="124"/>
    </row>
    <row r="1212" spans="1:7" ht="14.25">
      <c r="A1212" s="123"/>
      <c r="B1212" s="123"/>
      <c r="C1212" s="123"/>
      <c r="E1212" s="123"/>
      <c r="F1212" s="123"/>
      <c r="G1212" s="124"/>
    </row>
    <row r="1213" spans="1:7" ht="14.25">
      <c r="A1213" s="123"/>
      <c r="B1213" s="123"/>
      <c r="C1213" s="123"/>
      <c r="E1213" s="123"/>
      <c r="F1213" s="123"/>
      <c r="G1213" s="124"/>
    </row>
    <row r="1214" spans="1:7" ht="14.25">
      <c r="A1214" s="123"/>
      <c r="B1214" s="123"/>
      <c r="C1214" s="123"/>
      <c r="E1214" s="123"/>
      <c r="F1214" s="123"/>
      <c r="G1214" s="124"/>
    </row>
    <row r="1215" spans="1:7" ht="14.25">
      <c r="A1215" s="123"/>
      <c r="B1215" s="123"/>
      <c r="C1215" s="123"/>
      <c r="E1215" s="123"/>
      <c r="F1215" s="123"/>
      <c r="G1215" s="124"/>
    </row>
    <row r="1216" spans="1:7" ht="14.25">
      <c r="A1216" s="123"/>
      <c r="B1216" s="123"/>
      <c r="C1216" s="123"/>
      <c r="E1216" s="123"/>
      <c r="F1216" s="123"/>
      <c r="G1216" s="124"/>
    </row>
    <row r="1217" spans="1:7" ht="14.25">
      <c r="A1217" s="123"/>
      <c r="B1217" s="123"/>
      <c r="C1217" s="123"/>
      <c r="E1217" s="123"/>
      <c r="F1217" s="123"/>
      <c r="G1217" s="124"/>
    </row>
    <row r="1218" spans="1:7" ht="14.25">
      <c r="A1218" s="123"/>
      <c r="B1218" s="123"/>
      <c r="C1218" s="123"/>
      <c r="E1218" s="123"/>
      <c r="F1218" s="123"/>
      <c r="G1218" s="124"/>
    </row>
    <row r="1219" spans="1:7" ht="14.25">
      <c r="A1219" s="123"/>
      <c r="B1219" s="123"/>
      <c r="C1219" s="123"/>
      <c r="E1219" s="123"/>
      <c r="F1219" s="123"/>
      <c r="G1219" s="124"/>
    </row>
    <row r="1220" spans="1:7" ht="14.25">
      <c r="A1220" s="123"/>
      <c r="B1220" s="123"/>
      <c r="C1220" s="123"/>
      <c r="E1220" s="123"/>
      <c r="F1220" s="123"/>
      <c r="G1220" s="124"/>
    </row>
    <row r="1221" spans="1:7" ht="14.25">
      <c r="A1221" s="123"/>
      <c r="B1221" s="123"/>
      <c r="C1221" s="123"/>
      <c r="E1221" s="123"/>
      <c r="F1221" s="123"/>
      <c r="G1221" s="124"/>
    </row>
    <row r="1222" spans="1:7" ht="14.25">
      <c r="A1222" s="123"/>
      <c r="B1222" s="123"/>
      <c r="C1222" s="123"/>
      <c r="E1222" s="123"/>
      <c r="F1222" s="123"/>
      <c r="G1222" s="124"/>
    </row>
    <row r="1223" spans="1:7" ht="14.25">
      <c r="A1223" s="123"/>
      <c r="B1223" s="123"/>
      <c r="C1223" s="123"/>
      <c r="E1223" s="123"/>
      <c r="F1223" s="123"/>
      <c r="G1223" s="124"/>
    </row>
    <row r="1224" spans="1:7" ht="14.25">
      <c r="A1224" s="123"/>
      <c r="B1224" s="123"/>
      <c r="C1224" s="123"/>
      <c r="E1224" s="123"/>
      <c r="F1224" s="123"/>
      <c r="G1224" s="124"/>
    </row>
    <row r="1225" spans="1:7" ht="14.25">
      <c r="A1225" s="123"/>
      <c r="B1225" s="123"/>
      <c r="C1225" s="123"/>
      <c r="E1225" s="123"/>
      <c r="F1225" s="123"/>
      <c r="G1225" s="124"/>
    </row>
    <row r="1226" spans="1:7" ht="14.25">
      <c r="A1226" s="123"/>
      <c r="B1226" s="123"/>
      <c r="C1226" s="123"/>
      <c r="E1226" s="123"/>
      <c r="F1226" s="123"/>
      <c r="G1226" s="124"/>
    </row>
    <row r="1227" spans="1:7" ht="14.25">
      <c r="A1227" s="123"/>
      <c r="B1227" s="123"/>
      <c r="C1227" s="123"/>
      <c r="E1227" s="123"/>
      <c r="F1227" s="123"/>
      <c r="G1227" s="124"/>
    </row>
    <row r="1228" spans="1:7" ht="14.25">
      <c r="A1228" s="123"/>
      <c r="B1228" s="123"/>
      <c r="C1228" s="123"/>
      <c r="E1228" s="123"/>
      <c r="F1228" s="123"/>
      <c r="G1228" s="124"/>
    </row>
    <row r="1229" spans="1:7" ht="14.25">
      <c r="A1229" s="123"/>
      <c r="B1229" s="123"/>
      <c r="C1229" s="123"/>
      <c r="E1229" s="123"/>
      <c r="F1229" s="123"/>
      <c r="G1229" s="124"/>
    </row>
    <row r="1230" spans="1:7" ht="14.25">
      <c r="A1230" s="123"/>
      <c r="B1230" s="123"/>
      <c r="C1230" s="123"/>
      <c r="E1230" s="123"/>
      <c r="F1230" s="123"/>
      <c r="G1230" s="124"/>
    </row>
    <row r="1231" spans="1:7" ht="14.25">
      <c r="A1231" s="123"/>
      <c r="B1231" s="123"/>
      <c r="C1231" s="123"/>
      <c r="E1231" s="123"/>
      <c r="F1231" s="123"/>
      <c r="G1231" s="124"/>
    </row>
    <row r="1232" spans="1:7" ht="14.25">
      <c r="A1232" s="123"/>
      <c r="B1232" s="123"/>
      <c r="C1232" s="123"/>
      <c r="E1232" s="123"/>
      <c r="F1232" s="123"/>
      <c r="G1232" s="124"/>
    </row>
    <row r="1233" spans="1:7" ht="14.25">
      <c r="A1233" s="123"/>
      <c r="B1233" s="123"/>
      <c r="C1233" s="123"/>
      <c r="E1233" s="123"/>
      <c r="F1233" s="123"/>
      <c r="G1233" s="124"/>
    </row>
    <row r="1234" spans="1:7" ht="14.25">
      <c r="A1234" s="123"/>
      <c r="B1234" s="123"/>
      <c r="C1234" s="123"/>
      <c r="E1234" s="123"/>
      <c r="F1234" s="123"/>
      <c r="G1234" s="124"/>
    </row>
    <row r="1235" spans="1:7" ht="14.25">
      <c r="A1235" s="123"/>
      <c r="B1235" s="123"/>
      <c r="C1235" s="123"/>
      <c r="E1235" s="123"/>
      <c r="F1235" s="123"/>
      <c r="G1235" s="124"/>
    </row>
    <row r="1236" spans="1:7" ht="14.25">
      <c r="A1236" s="123"/>
      <c r="B1236" s="123"/>
      <c r="C1236" s="123"/>
      <c r="E1236" s="123"/>
      <c r="F1236" s="123"/>
      <c r="G1236" s="124"/>
    </row>
    <row r="1237" spans="1:7" ht="14.25">
      <c r="A1237" s="123"/>
      <c r="B1237" s="123"/>
      <c r="C1237" s="123"/>
      <c r="E1237" s="123"/>
      <c r="F1237" s="123"/>
      <c r="G1237" s="124"/>
    </row>
    <row r="1238" spans="1:7" ht="14.25">
      <c r="A1238" s="123"/>
      <c r="B1238" s="123"/>
      <c r="C1238" s="123"/>
      <c r="E1238" s="123"/>
      <c r="F1238" s="123"/>
      <c r="G1238" s="124"/>
    </row>
    <row r="1239" spans="1:7" ht="14.25">
      <c r="A1239" s="123"/>
      <c r="B1239" s="123"/>
      <c r="C1239" s="123"/>
      <c r="E1239" s="123"/>
      <c r="F1239" s="123"/>
      <c r="G1239" s="124"/>
    </row>
    <row r="1240" spans="1:7" ht="14.25">
      <c r="A1240" s="123"/>
      <c r="B1240" s="123"/>
      <c r="C1240" s="123"/>
      <c r="E1240" s="123"/>
      <c r="F1240" s="123"/>
      <c r="G1240" s="124"/>
    </row>
    <row r="1241" spans="1:7" ht="14.25">
      <c r="A1241" s="123"/>
      <c r="B1241" s="123"/>
      <c r="C1241" s="123"/>
      <c r="E1241" s="123"/>
      <c r="F1241" s="123"/>
      <c r="G1241" s="124"/>
    </row>
    <row r="1242" spans="1:7" ht="14.25">
      <c r="A1242" s="123"/>
      <c r="B1242" s="123"/>
      <c r="C1242" s="123"/>
      <c r="E1242" s="123"/>
      <c r="F1242" s="123"/>
      <c r="G1242" s="124"/>
    </row>
    <row r="1243" spans="1:7" ht="14.25">
      <c r="A1243" s="123"/>
      <c r="B1243" s="123"/>
      <c r="C1243" s="123"/>
      <c r="E1243" s="123"/>
      <c r="F1243" s="123"/>
      <c r="G1243" s="124"/>
    </row>
    <row r="1244" spans="1:7" ht="14.25">
      <c r="A1244" s="123"/>
      <c r="B1244" s="123"/>
      <c r="C1244" s="123"/>
      <c r="E1244" s="123"/>
      <c r="F1244" s="123"/>
      <c r="G1244" s="124"/>
    </row>
    <row r="1245" spans="1:7" ht="14.25">
      <c r="A1245" s="123"/>
      <c r="B1245" s="123"/>
      <c r="C1245" s="123"/>
      <c r="E1245" s="123"/>
      <c r="F1245" s="123"/>
      <c r="G1245" s="124"/>
    </row>
    <row r="1246" spans="1:7" ht="14.25">
      <c r="A1246" s="123"/>
      <c r="B1246" s="123"/>
      <c r="C1246" s="123"/>
      <c r="E1246" s="123"/>
      <c r="F1246" s="123"/>
      <c r="G1246" s="124"/>
    </row>
    <row r="1247" spans="1:7" ht="14.25">
      <c r="A1247" s="123"/>
      <c r="B1247" s="123"/>
      <c r="C1247" s="123"/>
      <c r="E1247" s="123"/>
      <c r="F1247" s="123"/>
      <c r="G1247" s="124"/>
    </row>
    <row r="1248" spans="1:7" ht="14.25">
      <c r="A1248" s="123"/>
      <c r="B1248" s="123"/>
      <c r="C1248" s="123"/>
      <c r="E1248" s="123"/>
      <c r="F1248" s="123"/>
      <c r="G1248" s="124"/>
    </row>
    <row r="1249" spans="1:7" ht="14.25">
      <c r="A1249" s="123"/>
      <c r="B1249" s="123"/>
      <c r="C1249" s="123"/>
      <c r="E1249" s="123"/>
      <c r="F1249" s="123"/>
      <c r="G1249" s="124"/>
    </row>
    <row r="1250" spans="1:7" ht="14.25">
      <c r="A1250" s="123"/>
      <c r="B1250" s="123"/>
      <c r="C1250" s="123"/>
      <c r="E1250" s="123"/>
      <c r="F1250" s="123"/>
      <c r="G1250" s="1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Moorhouse</dc:creator>
  <cp:keywords/>
  <dc:description/>
  <cp:lastModifiedBy>Dave</cp:lastModifiedBy>
  <cp:lastPrinted>2007-05-08T17:47:47Z</cp:lastPrinted>
  <dcterms:created xsi:type="dcterms:W3CDTF">1999-03-22T12:32:34Z</dcterms:created>
  <dcterms:modified xsi:type="dcterms:W3CDTF">2014-04-15T09:25:57Z</dcterms:modified>
  <cp:category/>
  <cp:version/>
  <cp:contentType/>
  <cp:contentStatus/>
</cp:coreProperties>
</file>